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ctrlProps/ctrlProp1.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codeName="ThisWorkbook" hidePivotFieldList="1"/>
  <mc:AlternateContent xmlns:mc="http://schemas.openxmlformats.org/markup-compatibility/2006">
    <mc:Choice Requires="x15">
      <x15ac:absPath xmlns:x15ac="http://schemas.microsoft.com/office/spreadsheetml/2010/11/ac" url="C:\Users\AMBIENTAL1\Downloads\"/>
    </mc:Choice>
  </mc:AlternateContent>
  <xr:revisionPtr revIDLastSave="0" documentId="8_{03555EAC-1B7C-49A4-BAF2-B26575AC1E36}" xr6:coauthVersionLast="37" xr6:coauthVersionMax="37" xr10:uidLastSave="{00000000-0000-0000-0000-000000000000}"/>
  <bookViews>
    <workbookView xWindow="0" yWindow="0" windowWidth="28800" windowHeight="12225" tabRatio="660" activeTab="1" xr2:uid="{00000000-000D-0000-FFFF-FFFF00000000}"/>
  </bookViews>
  <sheets>
    <sheet name="INSTRUCCIONES ASP E IMP Y REQUI" sheetId="46" r:id="rId1"/>
    <sheet name="ASP, IMP Y REQUISITOS" sheetId="47" r:id="rId2"/>
    <sheet name="Hoja1" sheetId="58" r:id="rId3"/>
    <sheet name="Hoja4" sheetId="57" state="hidden" r:id="rId4"/>
    <sheet name="DATOS ASP" sheetId="2" state="hidden" r:id="rId5"/>
  </sheets>
  <externalReferences>
    <externalReference r:id="rId6"/>
    <externalReference r:id="rId7"/>
    <externalReference r:id="rId8"/>
  </externalReferences>
  <definedNames>
    <definedName name="_xlnm._FilterDatabase" localSheetId="1" hidden="1">'ASP, IMP Y REQUISITOS'!$D$20:$D$128</definedName>
    <definedName name="Amazonas">'DATOS ASP'!#REF!</definedName>
    <definedName name="ANEXO">[1]!Tabla45[[ANEXOS ]]</definedName>
    <definedName name="ANEXOS">[1]!Tabla45[[ANEXOS ]]</definedName>
    <definedName name="Antioquia">'DATOS ASP'!#REF!</definedName>
    <definedName name="Apoyo_y_fortalecimiento_a_la_familia">'DATOS ASP'!$L$47:$L$48</definedName>
    <definedName name="Arauca">'DATOS ASP'!#REF!</definedName>
    <definedName name="_xlnm.Print_Area" localSheetId="0">'INSTRUCCIONES ASP E IMP Y REQUI'!$A$1:$I$70</definedName>
    <definedName name="Aspecto2">[2]DATOS!$Q$59:$Q$110</definedName>
    <definedName name="Atencion_en_medio_diferencial">'DATOS ASP'!$M$47:$M$51</definedName>
    <definedName name="Atencion_en_medio_diferencial_al_de_la_familia_de_origen">'DATOS ASP'!$M$47:$M$51</definedName>
    <definedName name="Atlantico">'DATOS ASP'!#REF!</definedName>
    <definedName name="Bogotá">'DATOS ASP'!#REF!</definedName>
    <definedName name="Bolivar">'DATOS ASP'!#REF!</definedName>
    <definedName name="BOLÍVAR">[1]!Tabla7[BOLÍVAR]</definedName>
    <definedName name="Boyacá">'DATOS ASP'!#REF!</definedName>
    <definedName name="Caldas">'DATOS ASP'!#REF!</definedName>
    <definedName name="Caquetá">'DATOS ASP'!#REF!</definedName>
    <definedName name="Carácter">'DATOS ASP'!$C$3:$C$4</definedName>
    <definedName name="Casanare">'DATOS ASP'!#REF!</definedName>
    <definedName name="Cauca">'DATOS ASP'!#REF!</definedName>
    <definedName name="Centro_de_internamiento_preventivo_CIP">'DATOS ASP'!$O$47</definedName>
    <definedName name="Centro_de_recuperacion_nutricional">'DATOS ASP'!$E$34</definedName>
    <definedName name="Centro_transitorio">'DATOS ASP'!$N$47</definedName>
    <definedName name="Centros_de_atencion_especializada_CAE">'DATOS ASP'!$P$47</definedName>
    <definedName name="Centros_de_integracion_social">'DATOS ASP'!$Q$47</definedName>
    <definedName name="Cesar">'DATOS ASP'!#REF!</definedName>
    <definedName name="Choco">'DATOS ASP'!#REF!</definedName>
    <definedName name="Comunitaria">'DATOS ASP'!#REF!</definedName>
    <definedName name="CONSECUENCIAS">[1]!Tabla43[CONSECUENCIAS]</definedName>
    <definedName name="CONTROL">[1]!Tabla8[CONTROL]</definedName>
    <definedName name="Cordoba">'DATOS ASP'!#REF!</definedName>
    <definedName name="CÓRDOBA">[1]!Tabla16[CÓRDOBA]</definedName>
    <definedName name="_xlnm.Criteria">[1]!Tabla36[CRITERIOS]</definedName>
    <definedName name="CUMPLE">[2]DATOS!$D$23:$D$24</definedName>
    <definedName name="Cundinamarca">'DATOS ASP'!#REF!</definedName>
    <definedName name="DatosContextoInterno">#REF!</definedName>
    <definedName name="EJE">[2]DATOS!$A$14:$A$17</definedName>
    <definedName name="Extensión">'DATOS ASP'!$G$3:$G$5</definedName>
    <definedName name="Familia">'DATOS ASP'!#REF!</definedName>
    <definedName name="Familiar">'DATOS ASP'!#REF!</definedName>
    <definedName name="Frecuencia">'DATOS ASP'!$E$3:$E$5</definedName>
    <definedName name="FUENTE">[1]!Tabla41[FUENTE]</definedName>
    <definedName name="Guainia">'DATOS ASP'!#REF!</definedName>
    <definedName name="Guaviare">'DATOS ASP'!#REF!</definedName>
    <definedName name="HOJA_CONTROLES" comment="Creada por WBS">#REF!</definedName>
    <definedName name="Huila">'DATOS ASP'!#REF!</definedName>
    <definedName name="IDENTIFICACION_RIESGO">#REF!</definedName>
    <definedName name="IMPACTO">[1]!Tabla44[IMPACTO]</definedName>
    <definedName name="Institucional">'DATOS ASP'!#REF!</definedName>
    <definedName name="La_Guajira">'DATOS ASP'!#REF!</definedName>
    <definedName name="Magdalena">'DATOS ASP'!#REF!</definedName>
    <definedName name="Magnitud">'DATOS ASP'!$C$7:$C$8</definedName>
    <definedName name="Materno_infantil">'DATOS ASP'!$F$34</definedName>
    <definedName name="Meta">'DATOS ASP'!#REF!</definedName>
    <definedName name="Mil_dias_para_cambiar_el_mundo">'DATOS ASP'!#REF!</definedName>
    <definedName name="MyP">'DATOS ASP'!#REF!</definedName>
    <definedName name="N_Santander">'DATOS ASP'!#REF!</definedName>
    <definedName name="NACIONAL">[1]!Tabla38[NACIONAL]</definedName>
    <definedName name="Nariño">'DATOS ASP'!#REF!</definedName>
    <definedName name="Niñes_y_adolescencia">'DATOS ASP'!#REF!</definedName>
    <definedName name="Nutricion">'DATOS ASP'!#REF!</definedName>
    <definedName name="OBJETIVOS">[1]!Tabla40[OBJETIVOS]</definedName>
    <definedName name="Primera_infancia" comment="MOD PROMOCION">'DATOS ASP'!#REF!</definedName>
    <definedName name="PROBABILIDAD">[1]!Tabla42[PROBABILIDAD]</definedName>
    <definedName name="Promocion_y_prevencion">'DATOS ASP'!#REF!</definedName>
    <definedName name="Proteccion" comment="Modalidades del PROCESO">'DATOS ASP'!#REF!</definedName>
    <definedName name="Putumayo">'DATOS ASP'!#REF!</definedName>
    <definedName name="Quindio">'DATOS ASP'!#REF!</definedName>
    <definedName name="REGIONAL">'DATOS ASP'!#REF!</definedName>
    <definedName name="Regionales">[1]!Tabla37[REGIONAL]</definedName>
    <definedName name="Responsabilidad_penal_adolescente">'DATOS ASP'!#REF!</definedName>
    <definedName name="Risaralda">'DATOS ASP'!#REF!</definedName>
    <definedName name="S_Andres">'DATOS ASP'!#REF!</definedName>
    <definedName name="SAN_ANDRES">[1]!Tabla29[SAN_ANDRES]</definedName>
    <definedName name="Santander">'DATOS ASP'!#REF!</definedName>
    <definedName name="Seccional">#REF!</definedName>
    <definedName name="Sede_de_la_Dirección_General">'DATOS ASP'!#REF!</definedName>
    <definedName name="SEDE_NACIONAL">[1]!Tabla1[SEDE_NACIONAL]</definedName>
    <definedName name="Servicios_Administrativos">'DATOS ASP'!#REF!</definedName>
    <definedName name="Sucre">'DATOS ASP'!#REF!</definedName>
    <definedName name="T_REQUISITO1">[2]DATOS!$A$20:$A$38</definedName>
    <definedName name="TIPO">[2]DATOS!$A$6:$A$9</definedName>
    <definedName name="TIPO_DE_SEDE">'DATOS ASP'!#REF!</definedName>
    <definedName name="TIPO_SEDE">[2]DATOS!$A$6:$A$10</definedName>
    <definedName name="Tolima">'DATOS ASP'!#REF!</definedName>
    <definedName name="Ubicación_inicial">'DATOS ASP'!$K$47:$K$48</definedName>
    <definedName name="Valle">'DATOS ASP'!#REF!</definedName>
    <definedName name="Valor_Eje">#REF!</definedName>
    <definedName name="Vaupes">'DATOS ASP'!#REF!</definedName>
    <definedName name="Vichada">'DATOS ASP'!#REF!</definedName>
    <definedName name="Z_D9E8CA5F_58A2_4A95_A4A7_944006FA0379_.wvu.Cols" localSheetId="1" hidden="1">'ASP, IMP Y REQUISITOS'!$M:$M,'ASP, IMP Y REQUISITOS'!$R:$R,'ASP, IMP Y REQUISITOS'!$V:$V,'ASP, IMP Y REQUISITOS'!$AD:$XFD</definedName>
    <definedName name="Z_D9E8CA5F_58A2_4A95_A4A7_944006FA0379_.wvu.Cols" localSheetId="0" hidden="1">'INSTRUCCIONES ASP E IMP Y REQUI'!$J:$XFD</definedName>
    <definedName name="Z_D9E8CA5F_58A2_4A95_A4A7_944006FA0379_.wvu.FilterData" localSheetId="1" hidden="1">'ASP, IMP Y REQUISITOS'!$C$19:$AC$128</definedName>
    <definedName name="Z_D9E8CA5F_58A2_4A95_A4A7_944006FA0379_.wvu.Rows" localSheetId="0" hidden="1">'INSTRUCCIONES ASP E IMP Y REQUI'!$44:$1048576,'INSTRUCCIONES ASP E IMP Y REQUI'!#REF!</definedName>
  </definedNames>
  <calcPr calcId="179021"/>
  <customWorkbookViews>
    <customWorkbookView name="COMPLETA" guid="{D9E8CA5F-58A2-4A95-A4A7-944006FA0379}" maximized="1" xWindow="-8" yWindow="-8" windowWidth="1040" windowHeight="754" tabRatio="910" activeSheetId="47"/>
  </customWorkbookViews>
  <pivotCaches>
    <pivotCache cacheId="3" r:id="rId9"/>
    <pivotCache cacheId="4" r:id="rId10"/>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4" i="58" l="1"/>
  <c r="G14" i="58"/>
  <c r="G15" i="58" s="1"/>
  <c r="B375" i="58"/>
  <c r="B374" i="58"/>
  <c r="B373" i="58"/>
  <c r="B372" i="58"/>
  <c r="B371" i="58"/>
  <c r="B370" i="58"/>
  <c r="B369" i="58"/>
  <c r="B368" i="58"/>
  <c r="B367" i="58"/>
  <c r="B366" i="58"/>
  <c r="B365" i="58"/>
  <c r="B364" i="58"/>
  <c r="B363" i="58"/>
  <c r="B362" i="58"/>
  <c r="B361" i="58"/>
  <c r="B360" i="58"/>
  <c r="B359" i="58"/>
  <c r="B358" i="58"/>
  <c r="B357" i="58"/>
  <c r="B356" i="58"/>
  <c r="B355" i="58"/>
  <c r="B354" i="58"/>
  <c r="B353" i="58"/>
  <c r="B352" i="58"/>
  <c r="B351" i="58"/>
  <c r="B350" i="58"/>
  <c r="B349" i="58"/>
  <c r="B348" i="58"/>
  <c r="B347" i="58"/>
  <c r="B346" i="58"/>
  <c r="B345" i="58"/>
  <c r="B344" i="58"/>
  <c r="B343" i="58"/>
  <c r="B342" i="58"/>
  <c r="B341" i="58"/>
  <c r="B340" i="58"/>
  <c r="J14" i="58"/>
  <c r="E14" i="58"/>
  <c r="D14" i="58"/>
  <c r="B14" i="58"/>
  <c r="B15" i="58" s="1"/>
  <c r="E15" i="58" l="1"/>
  <c r="J15" i="58"/>
  <c r="I15" i="58"/>
  <c r="D15" i="58"/>
  <c r="R81" i="47" l="1"/>
  <c r="P81" i="47"/>
  <c r="N81" i="47"/>
  <c r="U81" i="47" s="1"/>
  <c r="R80" i="47"/>
  <c r="P80" i="47"/>
  <c r="N80" i="47"/>
  <c r="U80" i="47" s="1"/>
  <c r="T79" i="47"/>
  <c r="R79" i="47"/>
  <c r="P79" i="47"/>
  <c r="N79" i="47"/>
  <c r="U79" i="47" s="1"/>
  <c r="R78" i="47"/>
  <c r="P78" i="47"/>
  <c r="N78" i="47"/>
  <c r="U78" i="47" s="1"/>
  <c r="R77" i="47"/>
  <c r="P77" i="47"/>
  <c r="N77" i="47"/>
  <c r="T76" i="47"/>
  <c r="R76" i="47"/>
  <c r="P76" i="47"/>
  <c r="N76" i="47"/>
  <c r="R75" i="47"/>
  <c r="P75" i="47"/>
  <c r="N75" i="47"/>
  <c r="R74" i="47"/>
  <c r="P74" i="47"/>
  <c r="N74" i="47"/>
  <c r="T73" i="47"/>
  <c r="R73" i="47"/>
  <c r="P73" i="47"/>
  <c r="N73" i="47"/>
  <c r="R72" i="47"/>
  <c r="P72" i="47"/>
  <c r="N72" i="47"/>
  <c r="R71" i="47"/>
  <c r="P71" i="47"/>
  <c r="N71" i="47"/>
  <c r="T70" i="47"/>
  <c r="R70" i="47"/>
  <c r="P70" i="47"/>
  <c r="N70" i="47"/>
  <c r="R69" i="47"/>
  <c r="P69" i="47"/>
  <c r="N69" i="47"/>
  <c r="R68" i="47"/>
  <c r="P68" i="47"/>
  <c r="N68" i="47"/>
  <c r="T67" i="47"/>
  <c r="R67" i="47"/>
  <c r="P67" i="47"/>
  <c r="N67" i="47"/>
  <c r="R66" i="47"/>
  <c r="P66" i="47"/>
  <c r="N66" i="47"/>
  <c r="R65" i="47"/>
  <c r="P65" i="47"/>
  <c r="N65" i="47"/>
  <c r="R64" i="47"/>
  <c r="P64" i="47"/>
  <c r="N64" i="47"/>
  <c r="T63" i="47"/>
  <c r="R63" i="47"/>
  <c r="P63" i="47"/>
  <c r="N63" i="47"/>
  <c r="T62" i="47"/>
  <c r="R62" i="47"/>
  <c r="P62" i="47"/>
  <c r="N62" i="47"/>
  <c r="T61" i="47"/>
  <c r="R61" i="47"/>
  <c r="P61" i="47"/>
  <c r="N61" i="47"/>
  <c r="T60" i="47"/>
  <c r="R60" i="47"/>
  <c r="P60" i="47"/>
  <c r="N60" i="47"/>
  <c r="T59" i="47"/>
  <c r="R59" i="47"/>
  <c r="P59" i="47"/>
  <c r="N59" i="47"/>
  <c r="T58" i="47"/>
  <c r="R58" i="47"/>
  <c r="P58" i="47"/>
  <c r="N58" i="47"/>
  <c r="T57" i="47"/>
  <c r="R57" i="47"/>
  <c r="P57" i="47"/>
  <c r="N57" i="47"/>
  <c r="R56" i="47"/>
  <c r="P56" i="47"/>
  <c r="N56" i="47"/>
  <c r="R55" i="47"/>
  <c r="P55" i="47"/>
  <c r="N55" i="47"/>
  <c r="R53" i="47"/>
  <c r="P53" i="47"/>
  <c r="N53" i="47"/>
  <c r="R52" i="47"/>
  <c r="P52" i="47"/>
  <c r="N52" i="47"/>
  <c r="T51" i="47"/>
  <c r="R51" i="47"/>
  <c r="P51" i="47"/>
  <c r="N51" i="47"/>
  <c r="R50" i="47"/>
  <c r="P50" i="47"/>
  <c r="N50" i="47"/>
  <c r="R49" i="47"/>
  <c r="P49" i="47"/>
  <c r="N49" i="47"/>
  <c r="T48" i="47"/>
  <c r="R48" i="47"/>
  <c r="P48" i="47"/>
  <c r="N48" i="47"/>
  <c r="R47" i="47"/>
  <c r="P47" i="47"/>
  <c r="N47" i="47"/>
  <c r="R46" i="47"/>
  <c r="P46" i="47"/>
  <c r="N46" i="47"/>
  <c r="T45" i="47"/>
  <c r="R45" i="47"/>
  <c r="P45" i="47"/>
  <c r="N45" i="47"/>
  <c r="U76" i="47" l="1"/>
  <c r="U77" i="47"/>
  <c r="U75" i="47"/>
  <c r="U73" i="47"/>
  <c r="U74" i="47"/>
  <c r="U72" i="47"/>
  <c r="U70" i="47"/>
  <c r="U71" i="47"/>
  <c r="U69" i="47"/>
  <c r="U67" i="47"/>
  <c r="U68" i="47"/>
  <c r="U66" i="47"/>
  <c r="U65" i="47"/>
  <c r="U63" i="47"/>
  <c r="U64" i="47"/>
  <c r="U57" i="47"/>
  <c r="U58" i="47"/>
  <c r="U59" i="47"/>
  <c r="U60" i="47"/>
  <c r="U61" i="47"/>
  <c r="U62" i="47"/>
  <c r="U56" i="47"/>
  <c r="U55" i="47"/>
  <c r="U53" i="47"/>
  <c r="U51" i="47"/>
  <c r="U52" i="47"/>
  <c r="U50" i="47"/>
  <c r="U48" i="47"/>
  <c r="U49" i="47"/>
  <c r="U46" i="47"/>
  <c r="U47" i="47"/>
  <c r="U45" i="47"/>
  <c r="R38" i="47" l="1"/>
  <c r="P38" i="47"/>
  <c r="N38" i="47"/>
  <c r="T37" i="47"/>
  <c r="R37" i="47"/>
  <c r="P37" i="47"/>
  <c r="N37" i="47"/>
  <c r="R28" i="47"/>
  <c r="P28" i="47"/>
  <c r="N28" i="47"/>
  <c r="R34" i="47"/>
  <c r="P34" i="47"/>
  <c r="N34" i="47"/>
  <c r="R33" i="47"/>
  <c r="P33" i="47"/>
  <c r="N33" i="47"/>
  <c r="R36" i="47"/>
  <c r="P36" i="47"/>
  <c r="N36" i="47"/>
  <c r="R35" i="47"/>
  <c r="P35" i="47"/>
  <c r="N35" i="47"/>
  <c r="T32" i="47"/>
  <c r="R32" i="47"/>
  <c r="P32" i="47"/>
  <c r="N32" i="47"/>
  <c r="R26" i="47"/>
  <c r="P26" i="47"/>
  <c r="N26" i="47"/>
  <c r="R25" i="47"/>
  <c r="P25" i="47"/>
  <c r="N25" i="47"/>
  <c r="R24" i="47"/>
  <c r="P24" i="47"/>
  <c r="N24" i="47"/>
  <c r="U38" i="47" l="1"/>
  <c r="U37" i="47"/>
  <c r="U28" i="47"/>
  <c r="U34" i="47"/>
  <c r="U26" i="47"/>
  <c r="U33" i="47"/>
  <c r="U25" i="47"/>
  <c r="U36" i="47"/>
  <c r="U32" i="47"/>
  <c r="U35" i="47"/>
  <c r="U24" i="47"/>
  <c r="T27" i="47" l="1"/>
  <c r="R27" i="47"/>
  <c r="P27" i="47"/>
  <c r="N27" i="47"/>
  <c r="N23" i="47"/>
  <c r="P23" i="47"/>
  <c r="R23" i="47"/>
  <c r="T23" i="47"/>
  <c r="N29" i="47"/>
  <c r="P29" i="47"/>
  <c r="R29" i="47"/>
  <c r="T29" i="47"/>
  <c r="N30" i="47"/>
  <c r="P30" i="47"/>
  <c r="R30" i="47"/>
  <c r="T30" i="47"/>
  <c r="N31" i="47"/>
  <c r="P31" i="47"/>
  <c r="R31" i="47"/>
  <c r="T31" i="47"/>
  <c r="N39" i="47"/>
  <c r="P39" i="47"/>
  <c r="R39" i="47"/>
  <c r="T39" i="47"/>
  <c r="N40" i="47"/>
  <c r="P40" i="47"/>
  <c r="R40" i="47"/>
  <c r="T40" i="47"/>
  <c r="N41" i="47"/>
  <c r="P41" i="47"/>
  <c r="R41" i="47"/>
  <c r="T41" i="47"/>
  <c r="N42" i="47"/>
  <c r="P42" i="47"/>
  <c r="R42" i="47"/>
  <c r="T42" i="47"/>
  <c r="N43" i="47"/>
  <c r="P43" i="47"/>
  <c r="R43" i="47"/>
  <c r="T43" i="47"/>
  <c r="N44" i="47"/>
  <c r="P44" i="47"/>
  <c r="R44" i="47"/>
  <c r="T44" i="47"/>
  <c r="N54" i="47"/>
  <c r="P54" i="47"/>
  <c r="R54" i="47"/>
  <c r="T54" i="47"/>
  <c r="N82" i="47"/>
  <c r="P82" i="47"/>
  <c r="R82" i="47"/>
  <c r="T82" i="47"/>
  <c r="N83" i="47"/>
  <c r="P83" i="47"/>
  <c r="R83" i="47"/>
  <c r="T83" i="47"/>
  <c r="N84" i="47"/>
  <c r="P84" i="47"/>
  <c r="R84" i="47"/>
  <c r="T84" i="47"/>
  <c r="N85" i="47"/>
  <c r="P85" i="47"/>
  <c r="R85" i="47"/>
  <c r="T85" i="47"/>
  <c r="N86" i="47"/>
  <c r="P86" i="47"/>
  <c r="R86" i="47"/>
  <c r="T86" i="47"/>
  <c r="N87" i="47"/>
  <c r="P87" i="47"/>
  <c r="R87" i="47"/>
  <c r="T87" i="47"/>
  <c r="N88" i="47"/>
  <c r="P88" i="47"/>
  <c r="R88" i="47"/>
  <c r="T88" i="47"/>
  <c r="N89" i="47"/>
  <c r="P89" i="47"/>
  <c r="R89" i="47"/>
  <c r="T89" i="47"/>
  <c r="N90" i="47"/>
  <c r="P90" i="47"/>
  <c r="R90" i="47"/>
  <c r="T90" i="47"/>
  <c r="N91" i="47"/>
  <c r="P91" i="47"/>
  <c r="R91" i="47"/>
  <c r="T91" i="47"/>
  <c r="N92" i="47"/>
  <c r="P92" i="47"/>
  <c r="R92" i="47"/>
  <c r="T92" i="47"/>
  <c r="N93" i="47"/>
  <c r="P93" i="47"/>
  <c r="R93" i="47"/>
  <c r="T93" i="47"/>
  <c r="N94" i="47"/>
  <c r="P94" i="47"/>
  <c r="R94" i="47"/>
  <c r="T94" i="47"/>
  <c r="N95" i="47"/>
  <c r="P95" i="47"/>
  <c r="R95" i="47"/>
  <c r="T95" i="47"/>
  <c r="N96" i="47"/>
  <c r="P96" i="47"/>
  <c r="R96" i="47"/>
  <c r="T96" i="47"/>
  <c r="N97" i="47"/>
  <c r="P97" i="47"/>
  <c r="R97" i="47"/>
  <c r="T97" i="47"/>
  <c r="N98" i="47"/>
  <c r="P98" i="47"/>
  <c r="R98" i="47"/>
  <c r="T98" i="47"/>
  <c r="N99" i="47"/>
  <c r="P99" i="47"/>
  <c r="R99" i="47"/>
  <c r="T99" i="47"/>
  <c r="N100" i="47"/>
  <c r="P100" i="47"/>
  <c r="R100" i="47"/>
  <c r="T100" i="47"/>
  <c r="N101" i="47"/>
  <c r="P101" i="47"/>
  <c r="R101" i="47"/>
  <c r="T101" i="47"/>
  <c r="N102" i="47"/>
  <c r="P102" i="47"/>
  <c r="R102" i="47"/>
  <c r="T102" i="47"/>
  <c r="N103" i="47"/>
  <c r="P103" i="47"/>
  <c r="R103" i="47"/>
  <c r="T103" i="47"/>
  <c r="N104" i="47"/>
  <c r="P104" i="47"/>
  <c r="R104" i="47"/>
  <c r="T104" i="47"/>
  <c r="N105" i="47"/>
  <c r="P105" i="47"/>
  <c r="R105" i="47"/>
  <c r="T105" i="47"/>
  <c r="N106" i="47"/>
  <c r="P106" i="47"/>
  <c r="R106" i="47"/>
  <c r="T106" i="47"/>
  <c r="N107" i="47"/>
  <c r="P107" i="47"/>
  <c r="R107" i="47"/>
  <c r="T107" i="47"/>
  <c r="N108" i="47"/>
  <c r="P108" i="47"/>
  <c r="R108" i="47"/>
  <c r="T108" i="47"/>
  <c r="N109" i="47"/>
  <c r="P109" i="47"/>
  <c r="R109" i="47"/>
  <c r="T109" i="47"/>
  <c r="N110" i="47"/>
  <c r="P110" i="47"/>
  <c r="R110" i="47"/>
  <c r="T110" i="47"/>
  <c r="N111" i="47"/>
  <c r="P111" i="47"/>
  <c r="R111" i="47"/>
  <c r="T111" i="47"/>
  <c r="N112" i="47"/>
  <c r="P112" i="47"/>
  <c r="R112" i="47"/>
  <c r="T112" i="47"/>
  <c r="N113" i="47"/>
  <c r="P113" i="47"/>
  <c r="R113" i="47"/>
  <c r="T113" i="47"/>
  <c r="N114" i="47"/>
  <c r="P114" i="47"/>
  <c r="R114" i="47"/>
  <c r="T114" i="47"/>
  <c r="N115" i="47"/>
  <c r="P115" i="47"/>
  <c r="R115" i="47"/>
  <c r="T115" i="47"/>
  <c r="N116" i="47"/>
  <c r="P116" i="47"/>
  <c r="R116" i="47"/>
  <c r="T116" i="47"/>
  <c r="N117" i="47"/>
  <c r="P117" i="47"/>
  <c r="R117" i="47"/>
  <c r="T117" i="47"/>
  <c r="N118" i="47"/>
  <c r="P118" i="47"/>
  <c r="R118" i="47"/>
  <c r="T118" i="47"/>
  <c r="N119" i="47"/>
  <c r="P119" i="47"/>
  <c r="R119" i="47"/>
  <c r="T119" i="47"/>
  <c r="N120" i="47"/>
  <c r="P120" i="47"/>
  <c r="R120" i="47"/>
  <c r="T120" i="47"/>
  <c r="N121" i="47"/>
  <c r="P121" i="47"/>
  <c r="R121" i="47"/>
  <c r="T121" i="47"/>
  <c r="N122" i="47"/>
  <c r="P122" i="47"/>
  <c r="R122" i="47"/>
  <c r="T122" i="47"/>
  <c r="N123" i="47"/>
  <c r="P123" i="47"/>
  <c r="R123" i="47"/>
  <c r="T123" i="47"/>
  <c r="N124" i="47"/>
  <c r="P124" i="47"/>
  <c r="R124" i="47"/>
  <c r="T124" i="47"/>
  <c r="N125" i="47"/>
  <c r="P125" i="47"/>
  <c r="R125" i="47"/>
  <c r="T125" i="47"/>
  <c r="N126" i="47"/>
  <c r="P126" i="47"/>
  <c r="R126" i="47"/>
  <c r="T126" i="47"/>
  <c r="N127" i="47"/>
  <c r="P127" i="47"/>
  <c r="R127" i="47"/>
  <c r="T127" i="47"/>
  <c r="N128" i="47"/>
  <c r="P128" i="47"/>
  <c r="R128" i="47"/>
  <c r="T128" i="47"/>
  <c r="U23" i="47" l="1"/>
  <c r="U27" i="47"/>
  <c r="U94" i="47"/>
  <c r="U84" i="47"/>
  <c r="U82" i="47"/>
  <c r="U42" i="47"/>
  <c r="U89" i="47"/>
  <c r="U87" i="47"/>
  <c r="U86" i="47"/>
  <c r="U90" i="47"/>
  <c r="U30" i="47"/>
  <c r="U29" i="47"/>
  <c r="U126" i="47"/>
  <c r="U122" i="47"/>
  <c r="U118" i="47"/>
  <c r="U114" i="47"/>
  <c r="U110" i="47"/>
  <c r="U106" i="47"/>
  <c r="U102" i="47"/>
  <c r="U98" i="47"/>
  <c r="U93" i="47"/>
  <c r="U91" i="47"/>
  <c r="U88" i="47"/>
  <c r="U41" i="47"/>
  <c r="U39" i="47"/>
  <c r="U31" i="47"/>
  <c r="U104" i="47"/>
  <c r="U100" i="47"/>
  <c r="U83" i="47"/>
  <c r="U96" i="47"/>
  <c r="U85" i="47"/>
  <c r="U44" i="47"/>
  <c r="U128" i="47"/>
  <c r="U127" i="47"/>
  <c r="U125" i="47"/>
  <c r="U124" i="47"/>
  <c r="U123" i="47"/>
  <c r="U121" i="47"/>
  <c r="U120" i="47"/>
  <c r="U119" i="47"/>
  <c r="U117" i="47"/>
  <c r="U116" i="47"/>
  <c r="U115" i="47"/>
  <c r="U113" i="47"/>
  <c r="U112" i="47"/>
  <c r="U111" i="47"/>
  <c r="U109" i="47"/>
  <c r="U108" i="47"/>
  <c r="U107" i="47"/>
  <c r="U105" i="47"/>
  <c r="U103" i="47"/>
  <c r="U101" i="47"/>
  <c r="U99" i="47"/>
  <c r="U97" i="47"/>
  <c r="U95" i="47"/>
  <c r="U92" i="47"/>
  <c r="U54" i="47"/>
  <c r="U43" i="47"/>
  <c r="U40" i="47"/>
  <c r="N16" i="47" l="1"/>
</calcChain>
</file>

<file path=xl/sharedStrings.xml><?xml version="1.0" encoding="utf-8"?>
<sst xmlns="http://schemas.openxmlformats.org/spreadsheetml/2006/main" count="1211" uniqueCount="277">
  <si>
    <t>Carácter</t>
  </si>
  <si>
    <t xml:space="preserve">Magnitud </t>
  </si>
  <si>
    <t>Frecuencia</t>
  </si>
  <si>
    <t>Extensión</t>
  </si>
  <si>
    <t>Impacto valorado</t>
  </si>
  <si>
    <t>Acciones de Prevención, Mitigación, Reducción y Control</t>
  </si>
  <si>
    <t>DOCUMENTO EVIDENCIA EJECUCIÓN</t>
  </si>
  <si>
    <t>No.</t>
  </si>
  <si>
    <t>Aspecto Ambiental</t>
  </si>
  <si>
    <t>Impacto Ambiental</t>
  </si>
  <si>
    <t>Positivo (+)</t>
  </si>
  <si>
    <t>Negativo (-)</t>
  </si>
  <si>
    <t>Magnitud</t>
  </si>
  <si>
    <t>Alta (2)</t>
  </si>
  <si>
    <t>Baja (1)</t>
  </si>
  <si>
    <t>Constante (3)</t>
  </si>
  <si>
    <t>Frecuente (2)</t>
  </si>
  <si>
    <t>Eventual (1)</t>
  </si>
  <si>
    <t>Regional (3)</t>
  </si>
  <si>
    <t>Local (2)</t>
  </si>
  <si>
    <t>Puntual (1)</t>
  </si>
  <si>
    <t>Ubicación del impacto</t>
  </si>
  <si>
    <t>Influencia</t>
  </si>
  <si>
    <t>CONTEXTO</t>
  </si>
  <si>
    <t xml:space="preserve">CONTROL OPERACIONAL </t>
  </si>
  <si>
    <t>¿Esta actividad me puede generar una situación de emergencia?</t>
  </si>
  <si>
    <t>SI</t>
  </si>
  <si>
    <t>NO</t>
  </si>
  <si>
    <t>Directo</t>
  </si>
  <si>
    <t>Un vez identificado el "Impacto Ambiental" proceda a realizar la valoración del mismo de acuerdo con los siguientes criterios:</t>
  </si>
  <si>
    <t>Criterio</t>
  </si>
  <si>
    <t>Definición</t>
  </si>
  <si>
    <t>Parámetro</t>
  </si>
  <si>
    <t>Impacto Ambiental valorado</t>
  </si>
  <si>
    <t>Para cada criterio se especifican los parámetros de evaluación cualitativa y cuantitativa de acuerdo a esta tabla.
Se obtiene una calificación para cada impacto por medio de la fórmula:</t>
  </si>
  <si>
    <r>
      <t xml:space="preserve">Impacto = </t>
    </r>
    <r>
      <rPr>
        <b/>
        <sz val="10"/>
        <color theme="1"/>
        <rFont val="Zurich BT"/>
      </rPr>
      <t>C</t>
    </r>
    <r>
      <rPr>
        <sz val="11"/>
        <color theme="1"/>
        <rFont val="Calibri"/>
        <family val="2"/>
        <scheme val="minor"/>
      </rPr>
      <t xml:space="preserve"> * (3</t>
    </r>
    <r>
      <rPr>
        <b/>
        <sz val="10"/>
        <color theme="1"/>
        <rFont val="Zurich BT"/>
      </rPr>
      <t>M</t>
    </r>
    <r>
      <rPr>
        <sz val="11"/>
        <color theme="1"/>
        <rFont val="Calibri"/>
        <family val="2"/>
        <scheme val="minor"/>
      </rPr>
      <t xml:space="preserve"> + </t>
    </r>
    <r>
      <rPr>
        <b/>
        <sz val="10"/>
        <color theme="1"/>
        <rFont val="Zurich BT"/>
      </rPr>
      <t>F</t>
    </r>
    <r>
      <rPr>
        <sz val="11"/>
        <color theme="1"/>
        <rFont val="Calibri"/>
        <family val="2"/>
        <scheme val="minor"/>
      </rPr>
      <t xml:space="preserve"> + </t>
    </r>
    <r>
      <rPr>
        <b/>
        <sz val="10"/>
        <color theme="1"/>
        <rFont val="Zurich BT"/>
      </rPr>
      <t>E</t>
    </r>
    <r>
      <rPr>
        <sz val="11"/>
        <color theme="1"/>
        <rFont val="Calibri"/>
        <family val="2"/>
        <scheme val="minor"/>
      </rPr>
      <t>) donde,</t>
    </r>
  </si>
  <si>
    <t>Valoración</t>
  </si>
  <si>
    <t>Negativo</t>
  </si>
  <si>
    <t>Positivo</t>
  </si>
  <si>
    <r>
      <t>C</t>
    </r>
    <r>
      <rPr>
        <b/>
        <sz val="10"/>
        <color indexed="8"/>
        <rFont val="Arial"/>
        <family val="2"/>
      </rPr>
      <t xml:space="preserve"> </t>
    </r>
    <r>
      <rPr>
        <sz val="10"/>
        <color indexed="8"/>
        <rFont val="Arial"/>
        <family val="2"/>
      </rPr>
      <t>= Carácter</t>
    </r>
  </si>
  <si>
    <t>Alto</t>
  </si>
  <si>
    <t>[-12,-10]</t>
  </si>
  <si>
    <t>[10,12]</t>
  </si>
  <si>
    <r>
      <t>M</t>
    </r>
    <r>
      <rPr>
        <b/>
        <sz val="10"/>
        <color indexed="8"/>
        <rFont val="Arial"/>
        <family val="2"/>
      </rPr>
      <t xml:space="preserve"> </t>
    </r>
    <r>
      <rPr>
        <sz val="10"/>
        <color indexed="8"/>
        <rFont val="Arial"/>
        <family val="2"/>
      </rPr>
      <t>= Magnitud</t>
    </r>
  </si>
  <si>
    <t>Medio</t>
  </si>
  <si>
    <t>[-9, -7]</t>
  </si>
  <si>
    <t>[7, 9]</t>
  </si>
  <si>
    <r>
      <t>F</t>
    </r>
    <r>
      <rPr>
        <b/>
        <sz val="10"/>
        <color indexed="8"/>
        <rFont val="Arial"/>
        <family val="2"/>
      </rPr>
      <t xml:space="preserve"> </t>
    </r>
    <r>
      <rPr>
        <sz val="10"/>
        <color indexed="8"/>
        <rFont val="Arial"/>
        <family val="2"/>
      </rPr>
      <t xml:space="preserve">= Frecuencia </t>
    </r>
  </si>
  <si>
    <t xml:space="preserve"> Bajo</t>
  </si>
  <si>
    <t xml:space="preserve"> [-6 y 0]</t>
  </si>
  <si>
    <t xml:space="preserve"> [0,6]</t>
  </si>
  <si>
    <r>
      <t>E</t>
    </r>
    <r>
      <rPr>
        <b/>
        <sz val="10"/>
        <color indexed="8"/>
        <rFont val="Arial"/>
        <family val="2"/>
      </rPr>
      <t xml:space="preserve"> </t>
    </r>
    <r>
      <rPr>
        <sz val="10"/>
        <color indexed="8"/>
        <rFont val="Arial"/>
        <family val="2"/>
      </rPr>
      <t xml:space="preserve">= Extensión </t>
    </r>
  </si>
  <si>
    <t>Los aspectos ambientales significativos son aquellos cuyos impactos sean catalogados de media y alta importancia e implica la prioridad de su atención.</t>
  </si>
  <si>
    <t>Efecto que tiene el Impacto Ambiental en el Medio Ambiente.</t>
  </si>
  <si>
    <r>
      <t>Positivo (+):</t>
    </r>
    <r>
      <rPr>
        <sz val="10"/>
        <color indexed="8"/>
        <rFont val="Arial"/>
        <family val="2"/>
      </rPr>
      <t xml:space="preserve"> Cuando el Impacto Ambiental mejora el componente del medio ambiente en que se presenta. </t>
    </r>
  </si>
  <si>
    <r>
      <t>Negativo (-):</t>
    </r>
    <r>
      <rPr>
        <sz val="10"/>
        <color indexed="8"/>
        <rFont val="Arial"/>
        <family val="2"/>
      </rPr>
      <t xml:space="preserve"> Cuando el Impacto Ambiental es perjudicial para el componente del Medio Ambiente en que se presenta.</t>
    </r>
  </si>
  <si>
    <r>
      <t>Percepción de la cantidad de residuos, agua residual, ruido, material particulado, u otro contaminante que causa el Impacto Ambiental, medible en unidades de volumen (m</t>
    </r>
    <r>
      <rPr>
        <vertAlign val="superscript"/>
        <sz val="10"/>
        <color indexed="8"/>
        <rFont val="Arial"/>
        <family val="2"/>
      </rPr>
      <t>3</t>
    </r>
    <r>
      <rPr>
        <sz val="10"/>
        <color indexed="8"/>
        <rFont val="Arial"/>
        <family val="2"/>
      </rPr>
      <t>), masa (kg), caudal (l/s).</t>
    </r>
  </si>
  <si>
    <r>
      <t xml:space="preserve">                                                                                                                                                                                                                                                                                                                                                    Alta (2): </t>
    </r>
    <r>
      <rPr>
        <sz val="10"/>
        <color theme="1"/>
        <rFont val="Arial"/>
        <family val="2"/>
      </rPr>
      <t xml:space="preserve">Cuando el Impacto Ambiental genera un cambio significativo en un componente del medio ambiente. </t>
    </r>
  </si>
  <si>
    <r>
      <t>Nota</t>
    </r>
    <r>
      <rPr>
        <sz val="10"/>
        <color indexed="8"/>
        <rFont val="Arial"/>
        <family val="2"/>
      </rPr>
      <t>: Si hacen falta elementos de medición de un impacto ambiental se pueden utilizar criterios como Número Unidades Aplicativas, Centros Zonales, Hogares Infantiles u otros, en los que se presenta el Impacto ambiental que se está evaluando.</t>
    </r>
  </si>
  <si>
    <r>
      <t>Baja (1):</t>
    </r>
    <r>
      <rPr>
        <sz val="10"/>
        <color indexed="8"/>
        <rFont val="Arial"/>
        <family val="2"/>
      </rPr>
      <t xml:space="preserve"> Cuando el Impacto Ambiental no genera cambios significativos en un componente ambiental.</t>
    </r>
  </si>
  <si>
    <t>Ocasiones en las que se presenta el  impacto ambiental.</t>
  </si>
  <si>
    <r>
      <t>Constante (3):</t>
    </r>
    <r>
      <rPr>
        <sz val="10"/>
        <color indexed="8"/>
        <rFont val="Arial"/>
        <family val="2"/>
      </rPr>
      <t xml:space="preserve"> Cuando el Impacto Ambiental se genera todos los días en que se realiza la actividad, se presta el servicio u opera el programa.</t>
    </r>
  </si>
  <si>
    <r>
      <t>Frecuente (2):</t>
    </r>
    <r>
      <rPr>
        <sz val="10"/>
        <color indexed="8"/>
        <rFont val="Arial"/>
        <family val="2"/>
      </rPr>
      <t xml:space="preserve"> Cuando el Impacto Ambiental se presenta regularmente durante el desarrollo de la actividad, prestación del servicio u operación del programa.</t>
    </r>
  </si>
  <si>
    <r>
      <t>Eventual (1):</t>
    </r>
    <r>
      <rPr>
        <sz val="10"/>
        <color indexed="8"/>
        <rFont val="Arial"/>
        <family val="2"/>
      </rPr>
      <t xml:space="preserve"> Cuando el Impacto Ambiental se presenta rara vez durante el desarrollo de la actividad,  la prestación del servicio u operación del programa.</t>
    </r>
  </si>
  <si>
    <t>Hace referencia al espacio geográfico en que se manifiesta el Impacto Ambiental.</t>
  </si>
  <si>
    <t xml:space="preserve">Controles para la Emergencia Ambiental  </t>
  </si>
  <si>
    <t xml:space="preserve">Descripción de la  Emergencia Ambiental </t>
  </si>
  <si>
    <t>Externado</t>
  </si>
  <si>
    <t>Hogar Gestor</t>
  </si>
  <si>
    <t>Hogar Sustituto</t>
  </si>
  <si>
    <t>Internados</t>
  </si>
  <si>
    <t>Centro de Justicia</t>
  </si>
  <si>
    <t>Página 1 de 1</t>
  </si>
  <si>
    <t>Comunidad/Clientes</t>
  </si>
  <si>
    <t>Contratista/ proveedores</t>
  </si>
  <si>
    <t>Centro_de_recuperacion_nutricional</t>
  </si>
  <si>
    <t>Materno_infantil</t>
  </si>
  <si>
    <t>Ubicación_inicial</t>
  </si>
  <si>
    <t>Apoyo_y_fortalecimiento_a_la_familia</t>
  </si>
  <si>
    <t>Centro_transitorio</t>
  </si>
  <si>
    <t>Centro_de_internamiento_preventivo_CIP</t>
  </si>
  <si>
    <t>Centros_de_atencion_especializada_CAE</t>
  </si>
  <si>
    <t>Centros_de_integracion_social</t>
  </si>
  <si>
    <t>Centro_de_recuperacion_nutricional_CRN</t>
  </si>
  <si>
    <t>Instituciones_prestadoras_de_salud</t>
  </si>
  <si>
    <t>NIÑES Y ADOLESCENCIA (NO HAY)</t>
  </si>
  <si>
    <t>FAMILIA (NO HAY)</t>
  </si>
  <si>
    <t>ADOPCIONES (NO HAY)</t>
  </si>
  <si>
    <t>RESTABLECIMIENTO DE DERECHOS (NO HAY)</t>
  </si>
  <si>
    <t>SERVICIOS RESPONSABILIDAD PENAL</t>
  </si>
  <si>
    <t>Centro de emergencia</t>
  </si>
  <si>
    <t>Hogar de paso</t>
  </si>
  <si>
    <t>Casa hogar</t>
  </si>
  <si>
    <t>Casa acogida</t>
  </si>
  <si>
    <t>Casa de protección</t>
  </si>
  <si>
    <t>Centro transitorio</t>
  </si>
  <si>
    <t>Centro internado preventivo</t>
  </si>
  <si>
    <t>Centros especializados</t>
  </si>
  <si>
    <t>Atencion_en_medio_diferencial_al_de_la_familia_de_origen</t>
  </si>
  <si>
    <t>Actividad</t>
  </si>
  <si>
    <t>EMERGENCIA</t>
  </si>
  <si>
    <t>CONDICION DE OPERACIÓN</t>
  </si>
  <si>
    <t>Normal</t>
  </si>
  <si>
    <t>Anormal</t>
  </si>
  <si>
    <t>CUMPLIMIENTO</t>
  </si>
  <si>
    <t>DESCRIPCION DE ACTIVIDADES</t>
  </si>
  <si>
    <t>Organismo emisor / entidad</t>
  </si>
  <si>
    <r>
      <t>Una vez identificado las  "</t>
    </r>
    <r>
      <rPr>
        <b/>
        <sz val="11"/>
        <color theme="1"/>
        <rFont val="Calibri"/>
        <family val="2"/>
        <scheme val="minor"/>
      </rPr>
      <t>ACTIVIDADES</t>
    </r>
    <r>
      <rPr>
        <sz val="11"/>
        <color theme="1"/>
        <rFont val="Calibri"/>
        <family val="2"/>
        <scheme val="minor"/>
      </rPr>
      <t>", se debe espeficar que actividades "</t>
    </r>
    <r>
      <rPr>
        <b/>
        <sz val="11"/>
        <color theme="1"/>
        <rFont val="Calibri"/>
        <family val="2"/>
        <scheme val="minor"/>
      </rPr>
      <t>PUEDE GENERAR SITUACIÓN DE EMERENCIA"</t>
    </r>
    <r>
      <rPr>
        <sz val="11"/>
        <color theme="1"/>
        <rFont val="Calibri"/>
        <family val="2"/>
        <scheme val="minor"/>
      </rPr>
      <t xml:space="preserve">  en condiciones normales y anormales 
Indicar  SI o NO  la actividad puede generar una  emergencia. Ejem: cargue de combustible a la planta eléctrica, reenvase de sustancias químicas, almacenamiento de RAEEs.                                                                                                                                                                                                                                                                                                                                                                          
</t>
    </r>
    <r>
      <rPr>
        <b/>
        <sz val="11"/>
        <color theme="1"/>
        <rFont val="Calibri"/>
        <family val="2"/>
        <scheme val="minor"/>
      </rPr>
      <t xml:space="preserve">NOTA: 
</t>
    </r>
    <r>
      <rPr>
        <sz val="11"/>
        <color theme="1"/>
        <rFont val="Calibri"/>
        <family val="2"/>
        <scheme val="minor"/>
      </rPr>
      <t xml:space="preserve">
- Las actividades que se definan como  situacion de emergencia deberán ser insumo para la identificacion de amenazas y evaluación de riesgos en los procesos de elaboracion y actualizacion de los Planes Institucionales de Respuesta ante Emergencia.
</t>
    </r>
  </si>
  <si>
    <r>
      <t>Regional (3):</t>
    </r>
    <r>
      <rPr>
        <sz val="10"/>
        <color theme="0"/>
        <rFont val="Arial"/>
        <family val="2"/>
      </rPr>
      <t> Cuando el impacto ambiental puede afectar una región, ciudad o municipio</t>
    </r>
  </si>
  <si>
    <r>
      <t>Zonal (2): </t>
    </r>
    <r>
      <rPr>
        <sz val="10"/>
        <color theme="0"/>
        <rFont val="Arial"/>
        <family val="2"/>
      </rPr>
      <t>Cuando el impacto ambiental se manifiesta en las zonas circundantes a la infraestructura que está generando el impacto.</t>
    </r>
  </si>
  <si>
    <r>
      <t>Puntual (1):</t>
    </r>
    <r>
      <rPr>
        <sz val="10"/>
        <color theme="0"/>
        <rFont val="Arial"/>
        <family val="2"/>
      </rPr>
      <t xml:space="preserve">  Cuando el Impacto Ambiental se manifiesta a nivel de unidad aplicativa o sedes del ICBF </t>
    </r>
  </si>
  <si>
    <r>
      <t>Se debe enunciar el  o los posibles lugares en los cuales se presenta el impacto identificado y valorado, en la columna "</t>
    </r>
    <r>
      <rPr>
        <b/>
        <sz val="11"/>
        <color theme="1"/>
        <rFont val="Calibri"/>
        <family val="2"/>
        <scheme val="minor"/>
      </rPr>
      <t xml:space="preserve">UBICACION DEL IMPACTO".
</t>
    </r>
    <r>
      <rPr>
        <sz val="11"/>
        <color theme="1"/>
        <rFont val="Calibri"/>
        <family val="2"/>
        <scheme val="minor"/>
      </rPr>
      <t>Es preciso mencionar la ubicación especifica del impacto  ejemplo cuarto de calderas, planta electrica, entre otras; sin embargo es posible describir</t>
    </r>
    <r>
      <rPr>
        <u/>
        <sz val="11"/>
        <color theme="1"/>
        <rFont val="Calibri"/>
        <family val="2"/>
        <scheme val="minor"/>
      </rPr>
      <t xml:space="preserve"> todas las oficinas</t>
    </r>
    <r>
      <rPr>
        <sz val="11"/>
        <color theme="1"/>
        <rFont val="Calibri"/>
        <family val="2"/>
        <scheme val="minor"/>
      </rPr>
      <t xml:space="preserve">, esto siempre y cuando el impacto ambiental sea a nivel general
</t>
    </r>
  </si>
  <si>
    <t>REQUISITOS LEGALES Y OTROS REQUISITOS</t>
  </si>
  <si>
    <r>
      <rPr>
        <b/>
        <sz val="11"/>
        <color theme="1"/>
        <rFont val="Calibri"/>
        <family val="2"/>
        <scheme val="minor"/>
      </rPr>
      <t>CONTROL OPERACIONAL:</t>
    </r>
    <r>
      <rPr>
        <sz val="11"/>
        <color theme="1"/>
        <rFont val="Calibri"/>
        <family val="2"/>
        <scheme val="minor"/>
      </rPr>
      <t xml:space="preserve">
Acciones de Prevención, Mitigación, Reducción y Control: Según la calificación del Impacto determine las acciones necesarias para tener controlado el Impacto. Se debe dar prioridad a los impactos con alta calificación. Determinar los controles teniendo en cuenta la siguiente clasificación de la metodología ERRRIA: 
E: Eliminar. Verificar si el impacto o la actividad que lo genera se pueden eliminar. 
R: Reducir. Verificar si el impacto o la actividad que lo genera se pueden reducir. 
R: Reutilizar. Verificar si en el impacto o la actividad que lo genera se pueden realizar actividades de reutilización. 
R: Reciclar. Verificar si en el impacto o la actividad que lo genera se pueden realizar actividades de reciclaje
I: Controles de ingeniería. Verificar si en el impacto o la actividad que lo genera se pueden realizar adecuaciones o modificaciones a las máquinas o equipos con el fin de mitigar el impacto. 
A: Advertencias o Controles administrativos o ambos. Verificar si en el impacto o la actividad que lo genera se pueden realizar capacitaciones, señalización, campañas, entre otros, con el fin de mitigar el impacto.
</t>
    </r>
  </si>
  <si>
    <r>
      <t xml:space="preserve">Indicar cuales son los controles que se deben implementar para mitigar la respectiva emergencia ambiental. 
</t>
    </r>
    <r>
      <rPr>
        <b/>
        <sz val="11"/>
        <color theme="1"/>
        <rFont val="Calibri"/>
        <family val="2"/>
        <scheme val="minor"/>
      </rPr>
      <t xml:space="preserve">Ejemplo: </t>
    </r>
    <r>
      <rPr>
        <sz val="11"/>
        <color theme="1"/>
        <rFont val="Calibri"/>
        <family val="2"/>
        <scheme val="minor"/>
      </rPr>
      <t xml:space="preserve"> Generación de residuos peligrosos (Aspecto), Contaminación del Suelo (impacto). </t>
    </r>
    <r>
      <rPr>
        <b/>
        <sz val="11"/>
        <color theme="1"/>
        <rFont val="Calibri"/>
        <family val="2"/>
        <scheme val="minor"/>
      </rPr>
      <t xml:space="preserve">Controles: </t>
    </r>
    <r>
      <rPr>
        <sz val="11"/>
        <color theme="1"/>
        <rFont val="Calibri"/>
        <family val="2"/>
        <scheme val="minor"/>
      </rPr>
      <t xml:space="preserve">1. Realizar una inspección y evaluar el estado del área de almacenaje; 2. Realizar la señalización pertinente; 3. Ubicar en contenedores y/o en estibas y/o estanterias, etc; 4. Ubicar el extintor correspondiente al área; 5. Realizar la sensibilización al personal operario para la atención de la emergencia ambiental; 6. Realizar los simulacros pertinentes. </t>
    </r>
  </si>
  <si>
    <t>IDENTIFICACION DE ASPECTO Y VALORACIÓN DE IMPACTOS</t>
  </si>
  <si>
    <r>
      <t>Si se marco "</t>
    </r>
    <r>
      <rPr>
        <b/>
        <sz val="11"/>
        <color theme="1"/>
        <rFont val="Calibri"/>
        <family val="2"/>
        <scheme val="minor"/>
      </rPr>
      <t>SI</t>
    </r>
    <r>
      <rPr>
        <sz val="11"/>
        <color theme="1"/>
        <rFont val="Calibri"/>
        <family val="2"/>
        <scheme val="minor"/>
      </rPr>
      <t xml:space="preserve">" en la casilla </t>
    </r>
    <r>
      <rPr>
        <b/>
        <sz val="11"/>
        <color theme="1"/>
        <rFont val="Calibri"/>
        <family val="2"/>
        <scheme val="minor"/>
      </rPr>
      <t>P</t>
    </r>
    <r>
      <rPr>
        <sz val="11"/>
        <color theme="1"/>
        <rFont val="Calibri"/>
        <family val="2"/>
        <scheme val="minor"/>
      </rPr>
      <t xml:space="preserve"> indicando que la actividad puede generar una situación de emergencia, en la casilla de la descripcion de la emergencia ambiental explicar como se podria presentar,  Quienes estarian involucrados y las posibles afectaciones. 
</t>
    </r>
    <r>
      <rPr>
        <b/>
        <sz val="11"/>
        <color theme="1"/>
        <rFont val="Calibri"/>
        <family val="2"/>
        <scheme val="minor"/>
      </rPr>
      <t>Ejemplo</t>
    </r>
    <r>
      <rPr>
        <sz val="11"/>
        <color theme="1"/>
        <rFont val="Calibri"/>
        <family val="2"/>
        <scheme val="minor"/>
      </rPr>
      <t xml:space="preserve">: Generación de residuos peligrosos (Aspecto), Contaminación del Suelo (impacto). </t>
    </r>
    <r>
      <rPr>
        <b/>
        <sz val="11"/>
        <color theme="1"/>
        <rFont val="Calibri"/>
        <family val="2"/>
        <scheme val="minor"/>
      </rPr>
      <t>Descripción de la Emergencia</t>
    </r>
    <r>
      <rPr>
        <sz val="11"/>
        <color theme="1"/>
        <rFont val="Calibri"/>
        <family val="2"/>
        <scheme val="minor"/>
      </rPr>
      <t xml:space="preserve">: Dentro del cuarto de residuos peligrosos se puede presentar una alto volumen de residuos por su inadecuada almacenamiento y embalaje, asi mismo se debe considerar que la infraestrutura destinada para dicha actividad no cuenta con la infraestructura (ventilación, ubicación, condiciones de humedad, etc.) </t>
    </r>
  </si>
  <si>
    <t>CUMPLE? SI/NO</t>
  </si>
  <si>
    <t>CLASIFICACIÓN DE LA INFORMACIÓN:
PÚBLICA</t>
  </si>
  <si>
    <t>Requisito: Norma, titulo, numeral, artículo y descripción del contenido</t>
  </si>
  <si>
    <t>NOMBRE DEL CONTRATISTA / OPERADOR:</t>
  </si>
  <si>
    <t>LUGAR / SEDE:</t>
  </si>
  <si>
    <t>FECHA:</t>
  </si>
  <si>
    <t>ELABORADO POR:</t>
  </si>
  <si>
    <t>Versión 1</t>
  </si>
  <si>
    <t>MATRIZ DE ASPECTOS E IMPACTOS AMBIENTALES, REQUISITOS LEGLES Y OTROS REQUISITOS</t>
  </si>
  <si>
    <r>
      <t xml:space="preserve">1. En la columna  </t>
    </r>
    <r>
      <rPr>
        <b/>
        <sz val="11"/>
        <color theme="1"/>
        <rFont val="Calibri"/>
        <family val="2"/>
        <scheme val="minor"/>
      </rPr>
      <t>"ACTIVIDADES"</t>
    </r>
    <r>
      <rPr>
        <sz val="11"/>
        <color theme="1"/>
        <rFont val="Calibri"/>
        <family val="2"/>
        <scheme val="minor"/>
      </rPr>
      <t xml:space="preserve"> incluya aquellas actividades que desarrolla y que puedan generar un aspectos e impacto ambiental.
2. En el titulo de </t>
    </r>
    <r>
      <rPr>
        <b/>
        <sz val="11"/>
        <color theme="1"/>
        <rFont val="Calibri"/>
        <family val="2"/>
        <scheme val="minor"/>
      </rPr>
      <t>CONTEXTO</t>
    </r>
    <r>
      <rPr>
        <sz val="11"/>
        <color theme="1"/>
        <rFont val="Calibri"/>
        <family val="2"/>
        <scheme val="minor"/>
      </rPr>
      <t xml:space="preserve"> 
- Para el tipo </t>
    </r>
    <r>
      <rPr>
        <b/>
        <sz val="11"/>
        <color theme="1"/>
        <rFont val="Calibri"/>
        <family val="2"/>
        <scheme val="minor"/>
      </rPr>
      <t>DIRECTO</t>
    </r>
    <r>
      <rPr>
        <sz val="11"/>
        <color theme="1"/>
        <rFont val="Calibri"/>
        <family val="2"/>
        <scheme val="minor"/>
      </rPr>
      <t xml:space="preserve"> marcar con una X si el generador de la actividad es la organización.                                                                                                         
- Para el tipo</t>
    </r>
    <r>
      <rPr>
        <b/>
        <sz val="11"/>
        <color theme="1"/>
        <rFont val="Calibri"/>
        <family val="2"/>
        <scheme val="minor"/>
      </rPr>
      <t xml:space="preserve"> CONTRATISTA/PROVEEDORES </t>
    </r>
    <r>
      <rPr>
        <sz val="11"/>
        <color theme="1"/>
        <rFont val="Calibri"/>
        <family val="2"/>
        <scheme val="minor"/>
      </rPr>
      <t xml:space="preserve">marcar con una X si el generador de la actividad  hace parte de los contratistas de servicios  y proveedores. Ejemplo: Personal de aseo, cafetería, vigilancia, obras, etc.  
- Para el tipo </t>
    </r>
    <r>
      <rPr>
        <b/>
        <sz val="11"/>
        <color theme="1"/>
        <rFont val="Calibri"/>
        <family val="2"/>
        <scheme val="minor"/>
      </rPr>
      <t>COMUNIDAD/CLIENTES</t>
    </r>
    <r>
      <rPr>
        <sz val="11"/>
        <color theme="1"/>
        <rFont val="Calibri"/>
        <family val="2"/>
        <scheme val="minor"/>
      </rPr>
      <t xml:space="preserve"> marcar con una X si el generador de la actividad  hace parte de los visitantes y beneficiarios.                                                                                                                                                                                                                                                    
3. Determinar si las </t>
    </r>
    <r>
      <rPr>
        <b/>
        <sz val="11"/>
        <color theme="1"/>
        <rFont val="Calibri"/>
        <family val="2"/>
        <scheme val="minor"/>
      </rPr>
      <t xml:space="preserve">"ACTIVIDADES" </t>
    </r>
    <r>
      <rPr>
        <sz val="11"/>
        <color theme="1"/>
        <rFont val="Calibri"/>
        <family val="2"/>
        <scheme val="minor"/>
      </rPr>
      <t>definidas son  normales o anormales, contemplando los siguientes criterios y codificación:                                                                                                           
Condiciones normarles (N): </t>
    </r>
    <r>
      <rPr>
        <b/>
        <sz val="11"/>
        <color theme="1"/>
        <rFont val="Calibri"/>
        <family val="2"/>
        <scheme val="minor"/>
      </rPr>
      <t>"ACTIVIDADES"</t>
    </r>
    <r>
      <rPr>
        <sz val="11"/>
        <color theme="1"/>
        <rFont val="Calibri"/>
        <family val="2"/>
        <scheme val="minor"/>
      </rPr>
      <t xml:space="preserve"> que normalmente se realizan, cotidianamente, ejemplo: lavado de tanques, aseo y cafetería
Condiciones anormales (A): </t>
    </r>
    <r>
      <rPr>
        <b/>
        <sz val="11"/>
        <color theme="1"/>
        <rFont val="Calibri"/>
        <family val="2"/>
        <scheme val="minor"/>
      </rPr>
      <t>"ACTIVIDADES"</t>
    </r>
    <r>
      <rPr>
        <sz val="11"/>
        <color theme="1"/>
        <rFont val="Calibri"/>
        <family val="2"/>
        <scheme val="minor"/>
      </rPr>
      <t xml:space="preserve"> que se realizan esporádicamente, Ejem: adecuaciones a la infraestructura</t>
    </r>
  </si>
  <si>
    <r>
      <t>Para la columna "</t>
    </r>
    <r>
      <rPr>
        <b/>
        <sz val="11"/>
        <color theme="1"/>
        <rFont val="Calibri"/>
        <family val="2"/>
        <scheme val="minor"/>
      </rPr>
      <t>Aspectos Ambientales</t>
    </r>
    <r>
      <rPr>
        <sz val="11"/>
        <color theme="1"/>
        <rFont val="Calibri"/>
        <family val="2"/>
        <scheme val="minor"/>
      </rPr>
      <t xml:space="preserve">" describa los aspectos ambientales asociados a la actividad identificada.
</t>
    </r>
    <r>
      <rPr>
        <b/>
        <sz val="11"/>
        <color theme="1"/>
        <rFont val="Calibri"/>
        <family val="2"/>
        <scheme val="minor"/>
      </rPr>
      <t>Aspecto Ambiental:</t>
    </r>
    <r>
      <rPr>
        <sz val="11"/>
        <color theme="1"/>
        <rFont val="Calibri"/>
        <family val="2"/>
        <scheme val="minor"/>
      </rPr>
      <t xml:space="preserve"> Elemento de las actividades, producto o servicios de una organización que puede interactuar con el medio ambiente.                                                                         
Ejemplo: Generación de residuos, Generación de vertimientos, Aprovechamiento de recursos naturales, Generación de emisiones,  Uso de productos químicos, entre otros.                                                                                                                                                                                                                                                                                   </t>
    </r>
    <r>
      <rPr>
        <b/>
        <sz val="11"/>
        <color theme="1"/>
        <rFont val="Calibri"/>
        <family val="2"/>
        <scheme val="minor"/>
      </rPr>
      <t/>
    </r>
  </si>
  <si>
    <r>
      <t>De acuerdo con la información identificada en la columna de "</t>
    </r>
    <r>
      <rPr>
        <b/>
        <sz val="11"/>
        <color theme="1"/>
        <rFont val="Calibri"/>
        <family val="2"/>
        <scheme val="minor"/>
      </rPr>
      <t>Aspecto Ambiental</t>
    </r>
    <r>
      <rPr>
        <sz val="11"/>
        <color theme="1"/>
        <rFont val="Calibri"/>
        <family val="2"/>
        <scheme val="minor"/>
      </rPr>
      <t xml:space="preserve">" describa los impactos ambientales que se puedan deribar producto del aspecto.
</t>
    </r>
    <r>
      <rPr>
        <b/>
        <sz val="11"/>
        <color theme="1"/>
        <rFont val="Calibri"/>
        <family val="2"/>
        <scheme val="minor"/>
      </rPr>
      <t>Impacto Ambiental:</t>
    </r>
    <r>
      <rPr>
        <sz val="11"/>
        <color theme="1"/>
        <rFont val="Calibri"/>
        <family val="2"/>
        <scheme val="minor"/>
      </rPr>
      <t xml:space="preserve"> Cualquier cambio en el medio ambiente, ya sea adverso o beneficioso, como resultado total o parcial de los aspectos ambientales de una organización.
Ejemlo: contaminación del suelo, agotamiento de de os recursos, contaminación del agua, contaminación de aire, aprovechamiento de residuos, entre otros.</t>
    </r>
  </si>
  <si>
    <r>
      <t>Posterior a realizar la identificación de los aspectos ambientales y la valoración de los impactos ambientales, se procede a realizar la identificación de los requisitos legales y otros requisitos aplicables, en la sección denominado "</t>
    </r>
    <r>
      <rPr>
        <b/>
        <sz val="11"/>
        <color theme="1"/>
        <rFont val="Calibri"/>
        <family val="2"/>
        <scheme val="minor"/>
      </rPr>
      <t>REQUISITOS LEGALES Y OTROS REQUISITOS</t>
    </r>
    <r>
      <rPr>
        <sz val="11"/>
        <color theme="1"/>
        <rFont val="Calibri"/>
        <family val="2"/>
        <scheme val="minor"/>
      </rPr>
      <t>", la cual se presenta a continuación:
1.</t>
    </r>
    <r>
      <rPr>
        <b/>
        <sz val="11"/>
        <color theme="1"/>
        <rFont val="Calibri"/>
        <family val="2"/>
        <scheme val="minor"/>
      </rPr>
      <t xml:space="preserve"> </t>
    </r>
    <r>
      <rPr>
        <sz val="11"/>
        <color theme="1"/>
        <rFont val="Calibri"/>
        <family val="2"/>
        <scheme val="minor"/>
      </rPr>
      <t xml:space="preserve">En la columna denominada </t>
    </r>
    <r>
      <rPr>
        <b/>
        <sz val="11"/>
        <color theme="1"/>
        <rFont val="Calibri"/>
        <family val="2"/>
        <scheme val="minor"/>
      </rPr>
      <t xml:space="preserve">"Norma, titulo, numeral, artículo y descripción del contenido", </t>
    </r>
    <r>
      <rPr>
        <sz val="11"/>
        <color theme="1"/>
        <rFont val="Calibri"/>
        <family val="2"/>
        <scheme val="minor"/>
      </rPr>
      <t>se debe transcribir manualmente el requisito aplicable de forma textual, tal y como se referencia en la norma, acompañado del titulo de la norma. Ejemplo: "</t>
    </r>
    <r>
      <rPr>
        <b/>
        <u/>
        <sz val="11"/>
        <color theme="1"/>
        <rFont val="Calibri"/>
        <family val="2"/>
        <scheme val="minor"/>
      </rPr>
      <t>Decreto 1076 de 2015 Articulo 2.2.6.1 .Clasificación de los residuos o desechos peligrosos......completar el texto"</t>
    </r>
    <r>
      <rPr>
        <sz val="11"/>
        <color theme="1"/>
        <rFont val="Calibri"/>
        <family val="2"/>
        <scheme val="minor"/>
      </rPr>
      <t xml:space="preserve">
2</t>
    </r>
    <r>
      <rPr>
        <b/>
        <sz val="11"/>
        <color theme="1"/>
        <rFont val="Calibri"/>
        <family val="2"/>
        <scheme val="minor"/>
      </rPr>
      <t>.</t>
    </r>
    <r>
      <rPr>
        <sz val="11"/>
        <color theme="1"/>
        <rFont val="Calibri"/>
        <family val="2"/>
        <scheme val="minor"/>
      </rPr>
      <t xml:space="preserve"> En la columna denominada </t>
    </r>
    <r>
      <rPr>
        <b/>
        <sz val="11"/>
        <color theme="1"/>
        <rFont val="Calibri"/>
        <family val="2"/>
        <scheme val="minor"/>
      </rPr>
      <t>"ORGANISMO EMISOR/ENTIDAD"</t>
    </r>
    <r>
      <rPr>
        <sz val="11"/>
        <color theme="1"/>
        <rFont val="Calibri"/>
        <family val="2"/>
        <scheme val="minor"/>
      </rPr>
      <t>, se debe referenciar la entidad que expidio la norma.
3</t>
    </r>
    <r>
      <rPr>
        <b/>
        <sz val="11"/>
        <color theme="1"/>
        <rFont val="Calibri"/>
        <family val="2"/>
        <scheme val="minor"/>
      </rPr>
      <t xml:space="preserve">. </t>
    </r>
    <r>
      <rPr>
        <sz val="11"/>
        <color theme="1"/>
        <rFont val="Calibri"/>
        <family val="2"/>
        <scheme val="minor"/>
      </rPr>
      <t xml:space="preserve">En la ultima columna se debe relacionar si el requisito legal se esta cumpliento o no, señalando en la lista desplegable con un </t>
    </r>
    <r>
      <rPr>
        <b/>
        <sz val="11"/>
        <color theme="1"/>
        <rFont val="Calibri"/>
        <family val="2"/>
        <scheme val="minor"/>
      </rPr>
      <t>SI</t>
    </r>
    <r>
      <rPr>
        <sz val="11"/>
        <color theme="1"/>
        <rFont val="Calibri"/>
        <family val="2"/>
        <scheme val="minor"/>
      </rPr>
      <t xml:space="preserve"> o un </t>
    </r>
    <r>
      <rPr>
        <b/>
        <sz val="11"/>
        <color theme="1"/>
        <rFont val="Calibri"/>
        <family val="2"/>
        <scheme val="minor"/>
      </rPr>
      <t>NO</t>
    </r>
    <r>
      <rPr>
        <sz val="11"/>
        <color theme="1"/>
        <rFont val="Calibri"/>
        <family val="2"/>
        <scheme val="minor"/>
      </rPr>
      <t xml:space="preserve">
</t>
    </r>
    <r>
      <rPr>
        <b/>
        <sz val="11"/>
        <color theme="1"/>
        <rFont val="Calibri"/>
        <family val="2"/>
        <scheme val="minor"/>
      </rPr>
      <t>Nota 1:</t>
    </r>
    <r>
      <rPr>
        <sz val="11"/>
        <color theme="1"/>
        <rFont val="Calibri"/>
        <family val="2"/>
        <scheme val="minor"/>
      </rPr>
      <t xml:space="preserve"> La identificación de requisitos legales y otros requisitos, estan relacionados al aspecto ambiental identificado.
</t>
    </r>
    <r>
      <rPr>
        <b/>
        <sz val="11"/>
        <color theme="1"/>
        <rFont val="Calibri"/>
        <family val="2"/>
        <scheme val="minor"/>
      </rPr>
      <t>Nota 2:</t>
    </r>
    <r>
      <rPr>
        <sz val="11"/>
        <color theme="1"/>
        <rFont val="Calibri"/>
        <family val="2"/>
        <scheme val="minor"/>
      </rPr>
      <t xml:space="preserve"> Para la identificación de requisitos legales y otros requisitos se debe tener en cuenta la norma y los requitos aplicables a nivel local y aquellos actos administrativos  como los relacionados con: permisos, licencias, autorizaciones, convenios interinstitucionales, acuerdos voluntarios, directivas de orden estatal, territorial o de órganos de control. </t>
    </r>
  </si>
  <si>
    <t>CONSECUENCIA</t>
  </si>
  <si>
    <t>PROBABILIDAD</t>
  </si>
  <si>
    <t>INSIGNIFICANTE</t>
  </si>
  <si>
    <t>MENOR</t>
  </si>
  <si>
    <t>MODERADO</t>
  </si>
  <si>
    <t>MAYOR</t>
  </si>
  <si>
    <t>CATASTRÓFICO</t>
  </si>
  <si>
    <t>CASI SEGURO</t>
  </si>
  <si>
    <t>POSIBLE</t>
  </si>
  <si>
    <t>IMPROBABLE</t>
  </si>
  <si>
    <t>RARA VEZ</t>
  </si>
  <si>
    <t>PROBABLE</t>
  </si>
  <si>
    <t>INSTRUCCIONES MATRIZ DE ASPECTOS E IMPACTOS AMBIENTALES, REQUISITOS LEGALES Y OTROS</t>
  </si>
  <si>
    <r>
      <rPr>
        <b/>
        <sz val="12"/>
        <color theme="1"/>
        <rFont val="Tempus Sans ITC"/>
        <family val="5"/>
      </rPr>
      <t>Antes de imprimir este documento… piense en el medio ambiente!</t>
    </r>
    <r>
      <rPr>
        <sz val="11"/>
        <color theme="1"/>
        <rFont val="Calibri"/>
        <family val="2"/>
        <scheme val="minor"/>
      </rPr>
      <t xml:space="preserve">
</t>
    </r>
    <r>
      <rPr>
        <sz val="6"/>
        <color theme="1"/>
        <rFont val="Arial"/>
        <family val="2"/>
      </rPr>
      <t>Cualquier copia impresa de este documento se considera como COPIA NO CONTROLADA.</t>
    </r>
  </si>
  <si>
    <t>(Firma )</t>
  </si>
  <si>
    <r>
      <t xml:space="preserve">PROCESO DE ADQUISICIÓN DE BIENES Y SERVICIOS
</t>
    </r>
    <r>
      <rPr>
        <b/>
        <sz val="11"/>
        <rFont val="Arial"/>
        <family val="2"/>
      </rPr>
      <t>SOPORTES PLAN DE GESTIÓN AMBIENTAL - PGA</t>
    </r>
  </si>
  <si>
    <t>NOTA: ESTA MATRIZ SE SUGIERE PRESENTAR UNA UNICA VEZ EN EL PRIMER INFORME DE SUPERVISION ANEXO AL DOCUMENTO PLAN DE GESTION AMBIENTAL</t>
  </si>
  <si>
    <r>
      <rPr>
        <b/>
        <sz val="11"/>
        <color indexed="8"/>
        <rFont val="Arial"/>
        <family val="2"/>
      </rPr>
      <t xml:space="preserve">PROCESO DE ADQUISICIÓN DE BIENES Y SERVICIOS
</t>
    </r>
    <r>
      <rPr>
        <sz val="11"/>
        <color indexed="8"/>
        <rFont val="Arial"/>
        <family val="2"/>
      </rPr>
      <t xml:space="preserve">
</t>
    </r>
    <r>
      <rPr>
        <b/>
        <sz val="11"/>
        <rFont val="Arial"/>
        <family val="2"/>
      </rPr>
      <t>SOPORTES PLAN DE GESTIÓN AMBIENTAL - PGA</t>
    </r>
  </si>
  <si>
    <t>F42.G7.ABS</t>
  </si>
  <si>
    <t>x</t>
  </si>
  <si>
    <t>Consumo de papel</t>
  </si>
  <si>
    <t>Consumo de agua</t>
  </si>
  <si>
    <t>Generación de residuos ordinarios</t>
  </si>
  <si>
    <t>Reducción de afectación ambiental</t>
  </si>
  <si>
    <t>Agotamiento de los recursos naturales</t>
  </si>
  <si>
    <t>Contaminación del suelo por residuos sólidos</t>
  </si>
  <si>
    <t>oficina convenio SIAPD</t>
  </si>
  <si>
    <t>Trabajo en digitación en plataformas de ICBF.</t>
  </si>
  <si>
    <t>Decreto 1575 de 2007 por el cual se establece el Sistema para la Protección y Control de la Calidad del Agua para Consumo Humano.</t>
  </si>
  <si>
    <t>Decreto 1076 de 2015 Por medio del cual se expide el Decreto Único Reglamentario del Sector Ambiente y Desarrollo Sostenible</t>
  </si>
  <si>
    <r>
      <rPr>
        <sz val="7"/>
        <color theme="1"/>
        <rFont val="Times New Roman"/>
        <family val="1"/>
      </rPr>
      <t xml:space="preserve"> </t>
    </r>
    <r>
      <rPr>
        <sz val="11"/>
        <color theme="1"/>
        <rFont val="Calibri"/>
        <family val="2"/>
      </rPr>
      <t>Impresión de formatos de manera mensual.</t>
    </r>
  </si>
  <si>
    <t>Ministerio de medio amiente y desarrollo sostenible</t>
  </si>
  <si>
    <t>Custodia de elemento de dotación.</t>
  </si>
  <si>
    <t>1. Identificar los residuos con característica de peligrosidad generados
2. Embalado y etiquetado adecuado de los residuos peligrosos
3. Almacenar temporalmente los residuos peligrosos, de acuerdo con las características de peligrosidad, compatibilidad
4. Realizar el cálculo de la media móvil de los residuos peligrosos generados, así mismo, realizar el registro ante el ente regular en caso de que se requiera
5. Identificar, contactar y entregar los RESPEL y RAEES a  los gestores, campañas y programas posconsumo autorizados para el transporte, acopio temporal de los residuos peligrosos y disposición final.
6. Realizar acciones de sensibilización al personal de servicios generales, mantenimiento y almacén 
7. Solicitar los certificados de disposición final
8.Verificar las condiciones de manejo, almacenamiento, transporte y disposición final de los residuos generados
8. Identificación inclusión y seguimiento de responsabilidades eje ambiental</t>
  </si>
  <si>
    <t>INFORME GESTION DE RESIDUOS</t>
  </si>
  <si>
    <t xml:space="preserve"> Inclusión a contrato de  obligaciones politica ambiental</t>
  </si>
  <si>
    <t>contratos personal</t>
  </si>
  <si>
    <t>Custodia de documentos personales de participantes.</t>
  </si>
  <si>
    <t>Elaboración de manualidades y estrategias pedagógicas.</t>
  </si>
  <si>
    <t>Consumo de energia</t>
  </si>
  <si>
    <t>Decreto 1073 de 2015 Por medio del cual se expide el Decreto Único Reglamentario del Sector Minas y Energia</t>
  </si>
  <si>
    <t>Mininisterio Minas y Energia</t>
  </si>
  <si>
    <t>formato para le control de residuos</t>
  </si>
  <si>
    <t>1.Cuadro de Control Residuos Solidos</t>
  </si>
  <si>
    <t xml:space="preserve">1. Acciones de sensibilización al consumo de papel
3. Pesaje y entrega  de material aprovechable 
4. Aplicación de Procedimientos, Guías e Instructivos relacionadas con el Manejo de Residuos.
5. Entrega de residuos aprovechables a gestores de programas de aprovechamiento, empresas debidamente registradas para la labor de reciclaje, según el caso.
6. Obtención de los respectivos certificados de aprovechamiento y/o reutilización final. </t>
  </si>
  <si>
    <t>Tamizaje de niñas, niños y mujeres o personas gestantes.</t>
  </si>
  <si>
    <t>Traslado de equipo interdisciplinario hasta el lugar de vivienda del participante ya sea en zona urbana, rural y rural dispersa con equipos antropométricos, materiales lúdicos pedagógicos.</t>
  </si>
  <si>
    <t>Consumo de combustibles</t>
  </si>
  <si>
    <t>Alteración de emisiones atmosféricas (por fuentes móviles)</t>
  </si>
  <si>
    <t>Derrame de sustancias químicos - hidrocarburos, combustibles y derivados</t>
  </si>
  <si>
    <t>Contaminación del agua</t>
  </si>
  <si>
    <t>Escape de gases que afectan la capa de ozono</t>
  </si>
  <si>
    <t>Afectación a la comunidad</t>
  </si>
  <si>
    <t>Contaminación de aire</t>
  </si>
  <si>
    <t>Generación de residuos de manejo especial - aceites y grasas</t>
  </si>
  <si>
    <t>Contaminación del suelo</t>
  </si>
  <si>
    <t>Areas externas</t>
  </si>
  <si>
    <t>Decreto 1079 de 2015 Por medio del cual se expide el Decreto Único Reglamentario del Sector Transporte</t>
  </si>
  <si>
    <t>Ministerio de transporte</t>
  </si>
  <si>
    <t>Derrame de materiales peligrosos producto de condiciones inadecuadas en la manipulación y almacenamiento de hidrocarburos.</t>
  </si>
  <si>
    <t>Fugas de gases contaminantes por  de condiciones inadecuadas en la de la planta eléctrica.</t>
  </si>
  <si>
    <t>Generación de ruidos por encima de los rangos permitidos   por  de condiciones inadecuadas en la de la planta eléctrica.</t>
  </si>
  <si>
    <t xml:space="preserve">1. Sensibilización sobre manejo de combustibles y atención de derrames al personal de mantenimiento y demás personal que  resguarda o vigila las zonas de parqueo.
2. Activación del Protocolo Manejo y Atención de Emergencias Ambientales Relacionadas con Derrames.
3. Utilización del kit control de derrames y extintores para los eventos de emergencias.
</t>
  </si>
  <si>
    <t xml:space="preserve">1. Inspecciones periódicas de planta eléctrica y equipos de emergencia 
2. capacitación  sobre manejo de combustibles y atención de derrames al personal de mantenimiento y demás personal que manipula o resguarda combustibles.
3. Activación del Protocolo Manejo y Atención de Emergencias Ambientales Relacionadas con Derrames.
4. Realización de las adecuaciones de infraestructura 
5. Realización periódica de simulacros asociados a la atención de situaciones de la emergencia descrita.
6. Utilización del kit control de derrames y extintores para los eventos de emergencias.
7.Contar con números telefónicos de emergencia cerca a la planta eléctrica
8. Realizar simulacros  periodicamente
9. Documentar  emergencias.
</t>
  </si>
  <si>
    <t xml:space="preserve">1. Inspecciones periódicas de planta eléctrica y equipos de emergencia 
2. capacitación  sobre manejo de combustibles y atención de derrames al personal de mantenimiento 
3. Realización de las adecuaciones de infraestructura
4.Realizar las intervenciones a la planta electrica y los mantenimientos respectivos  
5. Documentar  emergencias.
</t>
  </si>
  <si>
    <t xml:space="preserve">1. Acciones de capacitación  al personal de mantenimiento y demás personal que manipula o resguarda combustibles.
2. Aplicación Protocolo Cargue Combustible Plantas Eléctricas.
3. Mantenimientos periódicos a los equipos que utilicen combustibles
4. Inspecciones a planta eléctrica  
5. inclusión y seguimiento de obligaciones ambientales en contratos de mantenimiento 
</t>
  </si>
  <si>
    <t>1.Identificación de las sustancias químicas para aseo y mantenimiento
2.Solicitud de las hojas de seguridad.
3.Revisión de productos y hojas de seguridad.
4.Realizar el inventario de sustancias químicas
5.Elaborar la matriz de compatibilidad.
6.Inspección al manejo y almacenamiento de las sustancias químicas
7.Identificación de elementos y/o adecuaciones para la prevención y manejo de emergencias.
8.Realizar reporte sobre EPP y/o adecuaciones requeridas para el almacenamiento y manejo de sustancias químicas
9.Adecuación de almacenamiento de sustancias químicas.
10.Entrega de Elementos de Protección Personal
11.Gestión de residuos de envases de sustancias químicas
12.Programación de capacitaciones
13.Desarrollo de capacitaciones y evaluación de conocimientos
14.Desarrollo de simulacros sobre manipulación y almacenamiento de sustancias químicas
4. Ubicar el el cuarto de almacenamiento de químicos lso kit control de derrames
5. Realización periódica de simulacros asociados a la atención de derrames de sustancias químicas.
6. Realizar inspecciones a cuartos de almacenamiento
7. Contar con una matriz de compatibilidad
8. Reportar necesidades para el manejo y almacenamiento de Sustancias Químicas a: Coordinador Administrativo/Coordinador de Apoyo Logístico/ Grupo de Infraestructura 
9. Etiquetado, rotulado y/o marcado de envases contenedores de sustancias químicas.
10. Entrega de envases de sustancias químicas de acuerdo a   las directrices establecidas en las Hojas de Seguridad.
11. Obtención de los respectivos certificados de disposición final según el caso.</t>
  </si>
  <si>
    <t>1. Identificar los residuos con característica de peligrosidad generados
2. Embalado y etiquetado adecuado de los residuos peligrosos
3. Almacenar temporalmente los residuos peligrosos, de acuerdo con las características de peligrosidad, compatibilidad
4. Realizar el cálculo de la media móvil de los residuos peligrosos generados, así mismo, realizar el registro ante el ente regular en caso de que se requiera
5. Identificar, contactar y entregar los RESPEL y RAEES a  los gestores, campañas y programas posconsumo autorizados para el transporte, acopio temporal de los residuos peligrosos y disposición final.
6. Realizar acciones de sensibilización al personal de servicios generales, mantenimiento y almacén 
7. Solicitar los certificados de disposición final
8.Verificar las condiciones de manejo, almacenamiento, transporte y disposición final de los residuos generados</t>
  </si>
  <si>
    <t>constrato servicio de transporte</t>
  </si>
  <si>
    <t>Encuentros grupales en puntos estratégicos con máximo de 40 participantes con sus acompañantes, acudientes o familiares junto con la dirección de los equipos interdisciplinarios.</t>
  </si>
  <si>
    <t>Encuentros familiares dirigidos por los equipos interdisciplinarios en cada una de las viviendas de los participantes.</t>
  </si>
  <si>
    <t>Elaboración y distribución de alimentos preparados (olla comunitaria).</t>
  </si>
  <si>
    <t>Acopio de AAVN</t>
  </si>
  <si>
    <t>Generación de residuos aprovechables reutilizables</t>
  </si>
  <si>
    <t>Aprovechamiento de residuos</t>
  </si>
  <si>
    <t>bodega convenio SIAPD</t>
  </si>
  <si>
    <t>1.Cuadro de Control Residuos Solidos
2.Inspección Puntos Ecológicos y Cuarto de Almacenamiento
3.informes de limpieza
4.Actas de reunión
5. Actas de entrega
6.Registros fotograficos
7.informes de actividades
8.Listas de asistencia.
9.Certificados de disposición final
10.Correos electrónicos
11.Programa de manejo de residuos sólidos</t>
  </si>
  <si>
    <t>Almacenacmiento  de AAVN</t>
  </si>
  <si>
    <t>Distribución AAVN a cada uno de los municipios en trasporte del ESE Hospital Sagrado Corazón de Jesús: San Miguel-Valle del Guamuez – Puerto Asis</t>
  </si>
  <si>
    <t>Entrega mensual del Alimento de Alto Valor Nutricional – AAVN</t>
  </si>
  <si>
    <t>Recepción de RFPP en cada uno de los puntos de entrega de los municipios San Miguel-Valle del Guamuez – Puerto Asís.L68</t>
  </si>
  <si>
    <t>Verificación del estado de cada uno de alimentos perecederos y no perecederos.</t>
  </si>
  <si>
    <t>Distribución y manipulación de las RFPP</t>
  </si>
  <si>
    <r>
      <rPr>
        <sz val="7"/>
        <color theme="1"/>
        <rFont val="Times New Roman"/>
        <family val="1"/>
      </rPr>
      <t xml:space="preserve"> </t>
    </r>
    <r>
      <rPr>
        <sz val="11"/>
        <color theme="1"/>
        <rFont val="Calibri"/>
        <family val="2"/>
      </rPr>
      <t>Entrega de RFPP a cada uno de los participantes.</t>
    </r>
  </si>
  <si>
    <t>ESE HOSPITAL SAGRADO CORAZON DE JESUS</t>
  </si>
  <si>
    <t>Instalaciones convenio SIAPD</t>
  </si>
  <si>
    <t>Deyby Alexander Tapia</t>
  </si>
  <si>
    <t>Nombre: Deyby Alexander Tapia
Cargo: Ingeniero Ambiental
Cedula: 1126445451</t>
  </si>
  <si>
    <t>Aseo a las instalaciones</t>
  </si>
  <si>
    <t>Uso de baños</t>
  </si>
  <si>
    <t>PROCESO SERVICIOS ADMINISTRATIVOS
MATRIZ DE IDENTIFICACION DE ASPECTOS Y VALORACION DE IMPACTOS, REQUISITOS LEGALES Y OTROS REQUISITOS AMBIENTALES 
REPORTE</t>
  </si>
  <si>
    <t>Versión 5</t>
  </si>
  <si>
    <t>CLASIFICACIÓN DE LA INFORMACIÓN:
 PÚBLICA</t>
  </si>
  <si>
    <t xml:space="preserve">1. CARÁCTER DEL IMPACTO </t>
  </si>
  <si>
    <t>2. ACTIVIDADES QUE DERIVAN SITUACIONES DE EMERGENCIA</t>
  </si>
  <si>
    <t xml:space="preserve">Total de impactos identificados </t>
  </si>
  <si>
    <t>Total de Actividades</t>
  </si>
  <si>
    <t xml:space="preserve">Si </t>
  </si>
  <si>
    <t>No</t>
  </si>
  <si>
    <t>Para actualizar dar click en el siguiente botón</t>
  </si>
  <si>
    <t>3. ASPECTOS AMBIENTALES</t>
  </si>
  <si>
    <t>ASPECTOS AMBIENTALES</t>
  </si>
  <si>
    <t>FRECUENCIA</t>
  </si>
  <si>
    <t>Educación ambiental y adopción de mejores prácticas ambientales</t>
  </si>
  <si>
    <t>Consumo de energía</t>
  </si>
  <si>
    <t>Consumo de insumos para mantenimiento</t>
  </si>
  <si>
    <t>Generación de residuos peligrosos - RAEE'S.</t>
  </si>
  <si>
    <t>Derrame de sustancias químicas - Insumos de aseo, limpieza y desinfección</t>
  </si>
  <si>
    <t>Consumo de insumos para actividades de limpieza y desinfección</t>
  </si>
  <si>
    <t>Generación de residuos aprovechables reciclables</t>
  </si>
  <si>
    <t>Generación de residuos de manejo especial - Tóneres</t>
  </si>
  <si>
    <t>Generación de residuos peligrosos - pinturas y lubricantes</t>
  </si>
  <si>
    <t>Generación de residuos peligrosos - aseo</t>
  </si>
  <si>
    <t>Disminución del consumo de energía</t>
  </si>
  <si>
    <t xml:space="preserve">Generación de olores y/o vapores por sustancias volátiles </t>
  </si>
  <si>
    <t>Generación de residuos NO aprovechables</t>
  </si>
  <si>
    <t>Intervención del paisaje</t>
  </si>
  <si>
    <t>Generación de residuos de material vegetal</t>
  </si>
  <si>
    <t>Generación de residuos peligrosos - Luminarias</t>
  </si>
  <si>
    <t xml:space="preserve">Generación de material particulado </t>
  </si>
  <si>
    <t>Uso de publicidad exterior</t>
  </si>
  <si>
    <t>Generación de ruido por  fuentes fijas</t>
  </si>
  <si>
    <t>Generación de emisiones atmosféricas provenientes de fuentes fijas</t>
  </si>
  <si>
    <t>Generación de vertimientos - ARD</t>
  </si>
  <si>
    <t>Generación de residuos peligrosos - envases de fumigación</t>
  </si>
  <si>
    <t>Generación de emisiones atmosfericas provenientes de fuentes fijas</t>
  </si>
  <si>
    <t>Consumo de gas natural</t>
  </si>
  <si>
    <t>Separación de residuos en la fuente</t>
  </si>
  <si>
    <t>Aprovechamiento de residuos sólidos (jardinería, poda y tala) para compostaje</t>
  </si>
  <si>
    <t>Acumulación por RAEE'S - Electrodomésticos y eléctricos</t>
  </si>
  <si>
    <t>Aprovechamiento de energías renovables (Solar, eólica, biomasa)</t>
  </si>
  <si>
    <t>(en blanco)</t>
  </si>
  <si>
    <t>Total general</t>
  </si>
  <si>
    <t>IMPACTOS AMBIENTALES</t>
  </si>
  <si>
    <t>VALORACION DEL IMPACTO</t>
  </si>
  <si>
    <t>Ahorro de energía</t>
  </si>
  <si>
    <t>Ahorro de recursos hídricos</t>
  </si>
  <si>
    <t>Conservación de recursos naturales</t>
  </si>
  <si>
    <t>Conciencia ambiental</t>
  </si>
  <si>
    <t>5. IMPACTOS AMBIENTALES NEGATIVOS</t>
  </si>
  <si>
    <t>VALORACIÓN DEL IMPACTO</t>
  </si>
  <si>
    <t>Conservación del recurso hídrico</t>
  </si>
  <si>
    <t>Perdida de Biodiversidad</t>
  </si>
  <si>
    <t>Afectación al paisaje</t>
  </si>
  <si>
    <t>Contaminación auditiva (ruido)</t>
  </si>
  <si>
    <t>Contaminación visual</t>
  </si>
  <si>
    <t>LISTADO DE ASPECTOS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</si>
</sst>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1">
    <font>
      <sz val="11"/>
      <color theme="1"/>
      <name val="Calibri"/>
      <family val="2"/>
      <scheme val="minor"/>
    </font>
    <font>
      <sz val="8"/>
      <color theme="1"/>
      <name val="Calibri"/>
      <family val="2"/>
      <scheme val="minor"/>
    </font>
    <font>
      <b/>
      <sz val="8"/>
      <color theme="1"/>
      <name val="Calibri"/>
      <family val="2"/>
      <scheme val="minor"/>
    </font>
    <font>
      <sz val="9"/>
      <color theme="1"/>
      <name val="Calibri"/>
      <family val="2"/>
      <scheme val="minor"/>
    </font>
    <font>
      <sz val="9"/>
      <color theme="0"/>
      <name val="Calibri"/>
      <family val="2"/>
      <scheme val="minor"/>
    </font>
    <font>
      <sz val="9"/>
      <color rgb="FFE7F5D7"/>
      <name val="Calibri"/>
      <family val="2"/>
      <scheme val="minor"/>
    </font>
    <font>
      <b/>
      <sz val="11"/>
      <color theme="1"/>
      <name val="Zurich BT"/>
    </font>
    <font>
      <b/>
      <sz val="10"/>
      <color theme="1"/>
      <name val="Zurich BT"/>
    </font>
    <font>
      <sz val="10"/>
      <color theme="1"/>
      <name val="Zurich BT"/>
      <family val="2"/>
    </font>
    <font>
      <b/>
      <sz val="11"/>
      <color theme="0"/>
      <name val="Calibri"/>
      <family val="2"/>
      <scheme val="minor"/>
    </font>
    <font>
      <b/>
      <sz val="11"/>
      <color theme="0"/>
      <name val="Zurich BT"/>
    </font>
    <font>
      <sz val="11"/>
      <color rgb="FFFF0000"/>
      <name val="Calibri"/>
      <family val="2"/>
      <scheme val="minor"/>
    </font>
    <font>
      <sz val="8"/>
      <color rgb="FFFF0000"/>
      <name val="Calibri"/>
      <family val="2"/>
      <scheme val="minor"/>
    </font>
    <font>
      <sz val="10"/>
      <color theme="1"/>
      <name val="Arial"/>
      <family val="2"/>
    </font>
    <font>
      <u/>
      <sz val="10"/>
      <color theme="10"/>
      <name val="Zurich BT"/>
      <family val="2"/>
    </font>
    <font>
      <sz val="11"/>
      <color rgb="FF000000"/>
      <name val="Calibri"/>
      <family val="2"/>
      <scheme val="minor"/>
    </font>
    <font>
      <sz val="10"/>
      <color rgb="FFFF0000"/>
      <name val="Arial"/>
      <family val="2"/>
    </font>
    <font>
      <b/>
      <sz val="11"/>
      <color theme="1"/>
      <name val="Calibri"/>
      <family val="2"/>
      <scheme val="minor"/>
    </font>
    <font>
      <b/>
      <u/>
      <sz val="11"/>
      <color theme="1"/>
      <name val="Calibri"/>
      <family val="2"/>
      <scheme val="minor"/>
    </font>
    <font>
      <b/>
      <sz val="10"/>
      <color theme="1"/>
      <name val="Arial"/>
      <family val="2"/>
    </font>
    <font>
      <b/>
      <sz val="10"/>
      <color theme="1"/>
      <name val="Times New Roman"/>
      <family val="1"/>
    </font>
    <font>
      <b/>
      <sz val="10"/>
      <color indexed="8"/>
      <name val="Arial"/>
      <family val="2"/>
    </font>
    <font>
      <sz val="10"/>
      <color indexed="8"/>
      <name val="Arial"/>
      <family val="2"/>
    </font>
    <font>
      <b/>
      <sz val="9"/>
      <color rgb="FF000000"/>
      <name val="Arial"/>
      <family val="2"/>
    </font>
    <font>
      <sz val="9"/>
      <color rgb="FF000000"/>
      <name val="Arial"/>
      <family val="2"/>
    </font>
    <font>
      <i/>
      <sz val="10"/>
      <color theme="1"/>
      <name val="Arial"/>
      <family val="2"/>
    </font>
    <font>
      <vertAlign val="superscript"/>
      <sz val="10"/>
      <color indexed="8"/>
      <name val="Arial"/>
      <family val="2"/>
    </font>
    <font>
      <b/>
      <sz val="10"/>
      <color rgb="FF000000"/>
      <name val="Arial"/>
      <family val="2"/>
    </font>
    <font>
      <sz val="8"/>
      <name val="Calibri"/>
      <family val="2"/>
      <scheme val="minor"/>
    </font>
    <font>
      <b/>
      <sz val="12"/>
      <color theme="1"/>
      <name val="Calibri Light"/>
      <family val="2"/>
    </font>
    <font>
      <sz val="11"/>
      <name val="Arial"/>
      <family val="2"/>
    </font>
    <font>
      <b/>
      <sz val="12"/>
      <color theme="0"/>
      <name val="Calibri"/>
      <family val="2"/>
      <scheme val="minor"/>
    </font>
    <font>
      <b/>
      <sz val="8"/>
      <color theme="1"/>
      <name val="Zurich BT"/>
    </font>
    <font>
      <b/>
      <sz val="10"/>
      <name val="Zurich BT"/>
    </font>
    <font>
      <b/>
      <sz val="16"/>
      <color theme="0"/>
      <name val="Calibri"/>
      <family val="2"/>
      <scheme val="minor"/>
    </font>
    <font>
      <b/>
      <sz val="10"/>
      <color theme="0"/>
      <name val="Arial"/>
      <family val="2"/>
    </font>
    <font>
      <sz val="10"/>
      <color theme="0"/>
      <name val="Arial"/>
      <family val="2"/>
    </font>
    <font>
      <u/>
      <sz val="11"/>
      <color theme="1"/>
      <name val="Calibri"/>
      <family val="2"/>
      <scheme val="minor"/>
    </font>
    <font>
      <sz val="11"/>
      <color theme="0"/>
      <name val="Calibri"/>
      <family val="2"/>
      <scheme val="minor"/>
    </font>
    <font>
      <b/>
      <sz val="11"/>
      <name val="Zurich BT"/>
    </font>
    <font>
      <b/>
      <sz val="11"/>
      <color theme="0"/>
      <name val="Arial"/>
      <family val="2"/>
    </font>
    <font>
      <b/>
      <sz val="9"/>
      <color theme="0"/>
      <name val="Calibri"/>
      <family val="2"/>
      <scheme val="minor"/>
    </font>
    <font>
      <b/>
      <sz val="11"/>
      <color theme="1"/>
      <name val="Arial"/>
      <family val="2"/>
    </font>
    <font>
      <sz val="11"/>
      <color theme="1"/>
      <name val="Arial"/>
      <family val="2"/>
    </font>
    <font>
      <sz val="10"/>
      <name val="Arial"/>
      <family val="2"/>
    </font>
    <font>
      <b/>
      <sz val="11"/>
      <color indexed="8"/>
      <name val="Arial"/>
      <family val="2"/>
    </font>
    <font>
      <sz val="11"/>
      <color indexed="8"/>
      <name val="Arial"/>
      <family val="2"/>
    </font>
    <font>
      <b/>
      <sz val="12"/>
      <color theme="1"/>
      <name val="Tempus Sans ITC"/>
      <family val="5"/>
    </font>
    <font>
      <sz val="6"/>
      <color theme="1"/>
      <name val="Arial"/>
      <family val="2"/>
    </font>
    <font>
      <sz val="11"/>
      <color theme="1"/>
      <name val="Calibri"/>
      <family val="5"/>
      <scheme val="minor"/>
    </font>
    <font>
      <i/>
      <sz val="11"/>
      <color theme="0" tint="-0.499984740745262"/>
      <name val="Abadi"/>
      <family val="2"/>
    </font>
    <font>
      <b/>
      <sz val="11"/>
      <color theme="0" tint="-0.499984740745262"/>
      <name val="Arial Narrow"/>
      <family val="2"/>
    </font>
    <font>
      <b/>
      <sz val="11"/>
      <name val="Arial Narrow"/>
      <family val="2"/>
    </font>
    <font>
      <b/>
      <sz val="11"/>
      <name val="Arial"/>
      <family val="2"/>
    </font>
    <font>
      <sz val="11"/>
      <color theme="1"/>
      <name val="Calibri"/>
      <family val="2"/>
      <scheme val="minor"/>
    </font>
    <font>
      <b/>
      <sz val="20"/>
      <color theme="1"/>
      <name val="Calibri"/>
      <family val="2"/>
      <scheme val="minor"/>
    </font>
    <font>
      <sz val="12"/>
      <color theme="1"/>
      <name val="Arial"/>
      <family val="2"/>
    </font>
    <font>
      <sz val="11"/>
      <color theme="1"/>
      <name val="Calibri"/>
      <family val="2"/>
    </font>
    <font>
      <sz val="7"/>
      <color theme="1"/>
      <name val="Times New Roman"/>
      <family val="1"/>
    </font>
    <font>
      <sz val="11"/>
      <color theme="1"/>
      <name val="Calibri"/>
      <family val="1"/>
    </font>
    <font>
      <sz val="11"/>
      <name val="Calibri"/>
      <family val="2"/>
      <scheme val="minor"/>
    </font>
    <font>
      <b/>
      <sz val="20"/>
      <color rgb="FF000000"/>
      <name val="Calibri"/>
      <family val="2"/>
    </font>
    <font>
      <sz val="20"/>
      <color rgb="FF000000"/>
      <name val="Calibri"/>
      <family val="2"/>
    </font>
    <font>
      <b/>
      <sz val="11"/>
      <color theme="1"/>
      <name val="Calibri"/>
      <family val="2"/>
    </font>
    <font>
      <sz val="11"/>
      <name val="Tahoma"/>
      <family val="2"/>
    </font>
    <font>
      <b/>
      <sz val="14"/>
      <name val="Proxima Nova Th"/>
    </font>
    <font>
      <b/>
      <sz val="14"/>
      <color rgb="FFFF0000"/>
      <name val="Proxima Nova Th"/>
    </font>
    <font>
      <b/>
      <sz val="14"/>
      <color rgb="FF33CC33"/>
      <name val="Proxima Nova Th"/>
    </font>
    <font>
      <b/>
      <sz val="14"/>
      <color theme="1"/>
      <name val="Calibri"/>
      <family val="2"/>
      <scheme val="minor"/>
    </font>
    <font>
      <sz val="11"/>
      <color theme="1"/>
      <name val="Proxima Nova Th"/>
    </font>
    <font>
      <sz val="11"/>
      <color theme="9" tint="-0.249977111117893"/>
      <name val="Calibri"/>
      <family val="2"/>
      <scheme val="minor"/>
    </font>
  </fonts>
  <fills count="30">
    <fill>
      <patternFill patternType="none"/>
    </fill>
    <fill>
      <patternFill patternType="gray125"/>
    </fill>
    <fill>
      <patternFill patternType="solid">
        <fgColor rgb="FF5F9127"/>
        <bgColor indexed="64"/>
      </patternFill>
    </fill>
    <fill>
      <patternFill patternType="solid">
        <fgColor theme="0"/>
        <bgColor indexed="64"/>
      </patternFill>
    </fill>
    <fill>
      <patternFill patternType="solid">
        <fgColor theme="6" tint="-0.249977111117893"/>
        <bgColor indexed="64"/>
      </patternFill>
    </fill>
    <fill>
      <patternFill patternType="solid">
        <fgColor theme="9" tint="0.59999389629810485"/>
        <bgColor indexed="64"/>
      </patternFill>
    </fill>
    <fill>
      <patternFill patternType="solid">
        <fgColor rgb="FFFF0000"/>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rgb="FFFFC000"/>
        <bgColor indexed="64"/>
      </patternFill>
    </fill>
    <fill>
      <patternFill patternType="solid">
        <fgColor rgb="FFFFFF00"/>
        <bgColor indexed="64"/>
      </patternFill>
    </fill>
    <fill>
      <patternFill patternType="solid">
        <fgColor rgb="FFDBE5F1"/>
        <bgColor indexed="64"/>
      </patternFill>
    </fill>
    <fill>
      <patternFill patternType="solid">
        <fgColor rgb="FFC00000"/>
        <bgColor indexed="64"/>
      </patternFill>
    </fill>
    <fill>
      <patternFill patternType="solid">
        <fgColor rgb="FF92D050"/>
        <bgColor indexed="64"/>
      </patternFill>
    </fill>
    <fill>
      <patternFill patternType="solid">
        <fgColor rgb="FFE46D0A"/>
        <bgColor indexed="64"/>
      </patternFill>
    </fill>
    <fill>
      <patternFill patternType="solid">
        <fgColor theme="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rgb="FF7030A0"/>
        <bgColor indexed="64"/>
      </patternFill>
    </fill>
    <fill>
      <patternFill patternType="solid">
        <fgColor rgb="FF9966FF"/>
        <bgColor indexed="64"/>
      </patternFill>
    </fill>
    <fill>
      <patternFill patternType="solid">
        <fgColor rgb="FFFFCCCC"/>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7" tint="-0.249977111117893"/>
        <bgColor indexed="64"/>
      </patternFill>
    </fill>
    <fill>
      <patternFill patternType="solid">
        <fgColor rgb="FF3A7400"/>
        <bgColor indexed="64"/>
      </patternFill>
    </fill>
    <fill>
      <patternFill patternType="solid">
        <fgColor theme="9" tint="-0.249977111117893"/>
        <bgColor indexed="64"/>
      </patternFill>
    </fill>
    <fill>
      <patternFill patternType="solid">
        <fgColor rgb="FFFFFFFF"/>
        <bgColor indexed="64"/>
      </patternFill>
    </fill>
    <fill>
      <patternFill patternType="solid">
        <fgColor theme="8" tint="0.39997558519241921"/>
        <bgColor indexed="64"/>
      </patternFill>
    </fill>
    <fill>
      <patternFill patternType="solid">
        <fgColor theme="0" tint="-0.249977111117893"/>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theme="1"/>
      </left>
      <right/>
      <top style="thin">
        <color indexed="64"/>
      </top>
      <bottom/>
      <diagonal/>
    </border>
    <border>
      <left style="thin">
        <color theme="1"/>
      </left>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theme="0"/>
      </left>
      <right style="thin">
        <color theme="0"/>
      </right>
      <top style="thin">
        <color indexed="64"/>
      </top>
      <bottom/>
      <diagonal/>
    </border>
    <border>
      <left style="thin">
        <color theme="0"/>
      </left>
      <right style="thin">
        <color theme="0"/>
      </right>
      <top style="thin">
        <color indexed="64"/>
      </top>
      <bottom style="thin">
        <color theme="0"/>
      </bottom>
      <diagonal/>
    </border>
    <border>
      <left style="thin">
        <color theme="0"/>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theme="0"/>
      </top>
      <bottom/>
      <diagonal/>
    </border>
    <border>
      <left style="thin">
        <color indexed="64"/>
      </left>
      <right/>
      <top style="thin">
        <color theme="0"/>
      </top>
      <bottom style="thin">
        <color theme="0"/>
      </bottom>
      <diagonal/>
    </border>
    <border>
      <left style="thin">
        <color theme="0"/>
      </left>
      <right style="thin">
        <color theme="0"/>
      </right>
      <top style="thin">
        <color theme="0"/>
      </top>
      <bottom style="thin">
        <color theme="1"/>
      </bottom>
      <diagonal/>
    </border>
    <border>
      <left style="thin">
        <color theme="0"/>
      </left>
      <right/>
      <top style="thin">
        <color theme="0"/>
      </top>
      <bottom style="thin">
        <color theme="1"/>
      </bottom>
      <diagonal/>
    </border>
    <border>
      <left style="thin">
        <color theme="0"/>
      </left>
      <right style="medium">
        <color indexed="64"/>
      </right>
      <top style="thin">
        <color theme="0"/>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1"/>
      </top>
      <bottom style="thin">
        <color indexed="64"/>
      </bottom>
      <diagonal/>
    </border>
    <border>
      <left style="thin">
        <color indexed="64"/>
      </left>
      <right style="medium">
        <color indexed="64"/>
      </right>
      <top style="thin">
        <color theme="0"/>
      </top>
      <bottom/>
      <diagonal/>
    </border>
    <border>
      <left style="thin">
        <color indexed="64"/>
      </left>
      <right style="medium">
        <color indexed="64"/>
      </right>
      <top style="thin">
        <color theme="0"/>
      </top>
      <bottom style="thin">
        <color theme="0"/>
      </bottom>
      <diagonal/>
    </border>
    <border>
      <left style="thin">
        <color indexed="64"/>
      </left>
      <right style="medium">
        <color indexed="64"/>
      </right>
      <top/>
      <bottom/>
      <diagonal/>
    </border>
    <border>
      <left/>
      <right style="thin">
        <color indexed="64"/>
      </right>
      <top style="thin">
        <color theme="0"/>
      </top>
      <bottom/>
      <diagonal/>
    </border>
    <border>
      <left/>
      <right/>
      <top style="thin">
        <color theme="0"/>
      </top>
      <bottom/>
      <diagonal/>
    </border>
    <border>
      <left style="thin">
        <color theme="0"/>
      </left>
      <right/>
      <top style="thin">
        <color indexed="64"/>
      </top>
      <bottom/>
      <diagonal/>
    </border>
    <border>
      <left style="thin">
        <color indexed="64"/>
      </left>
      <right style="thin">
        <color indexed="64"/>
      </right>
      <top style="thin">
        <color theme="0"/>
      </top>
      <bottom style="thin">
        <color indexed="64"/>
      </bottom>
      <diagonal/>
    </border>
    <border>
      <left/>
      <right/>
      <top style="thin">
        <color theme="0"/>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right style="thin">
        <color theme="1"/>
      </right>
      <top style="medium">
        <color indexed="64"/>
      </top>
      <bottom/>
      <diagonal/>
    </border>
    <border>
      <left/>
      <right/>
      <top style="medium">
        <color indexed="64"/>
      </top>
      <bottom style="medium">
        <color indexed="64"/>
      </bottom>
      <diagonal/>
    </border>
    <border>
      <left/>
      <right style="thin">
        <color theme="1"/>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7">
    <xf numFmtId="0" fontId="0" fillId="0" borderId="0"/>
    <xf numFmtId="0" fontId="8" fillId="0" borderId="0"/>
    <xf numFmtId="0" fontId="14" fillId="0" borderId="0" applyNumberFormat="0" applyFill="0" applyBorder="0" applyAlignment="0" applyProtection="0">
      <alignment vertical="top"/>
      <protection locked="0"/>
    </xf>
    <xf numFmtId="0" fontId="44" fillId="0" borderId="0"/>
    <xf numFmtId="0" fontId="54" fillId="0" borderId="0"/>
    <xf numFmtId="9" fontId="44" fillId="0" borderId="0" applyFont="0" applyFill="0" applyBorder="0" applyAlignment="0" applyProtection="0"/>
    <xf numFmtId="9" fontId="54" fillId="0" borderId="0" applyFont="0" applyFill="0" applyBorder="0" applyAlignment="0" applyProtection="0"/>
  </cellStyleXfs>
  <cellXfs count="343">
    <xf numFmtId="0" fontId="0" fillId="0" borderId="0" xfId="0"/>
    <xf numFmtId="0" fontId="1" fillId="0" borderId="0" xfId="0" applyNumberFormat="1" applyFont="1" applyBorder="1"/>
    <xf numFmtId="0" fontId="2" fillId="0" borderId="0" xfId="0" applyFont="1" applyBorder="1"/>
    <xf numFmtId="0" fontId="1" fillId="0" borderId="0" xfId="0" applyFont="1" applyBorder="1"/>
    <xf numFmtId="0" fontId="1" fillId="0" borderId="0" xfId="0" applyFont="1" applyFill="1" applyBorder="1"/>
    <xf numFmtId="0" fontId="12" fillId="0" borderId="0" xfId="0" applyFont="1" applyFill="1" applyBorder="1"/>
    <xf numFmtId="0" fontId="0" fillId="0" borderId="1" xfId="0"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0" fillId="8" borderId="0" xfId="0" applyFill="1" applyProtection="1"/>
    <xf numFmtId="0" fontId="0" fillId="3" borderId="0" xfId="0" applyFill="1" applyProtection="1"/>
    <xf numFmtId="0" fontId="0" fillId="0" borderId="0" xfId="0" applyProtection="1"/>
    <xf numFmtId="0" fontId="0" fillId="0" borderId="1" xfId="0" applyBorder="1" applyAlignment="1" applyProtection="1">
      <alignment horizontal="center" vertical="center"/>
    </xf>
    <xf numFmtId="0" fontId="0" fillId="0" borderId="1" xfId="0" applyBorder="1" applyAlignment="1" applyProtection="1">
      <alignment horizontal="center" vertical="center" wrapText="1"/>
      <protection hidden="1"/>
    </xf>
    <xf numFmtId="0" fontId="0" fillId="0" borderId="0" xfId="0" applyBorder="1"/>
    <xf numFmtId="0" fontId="1" fillId="0" borderId="0" xfId="0" applyFont="1" applyBorder="1" applyAlignment="1">
      <alignment vertical="center" wrapText="1"/>
    </xf>
    <xf numFmtId="0" fontId="0" fillId="0" borderId="0" xfId="0" applyBorder="1" applyAlignment="1">
      <alignment vertical="center" wrapText="1"/>
    </xf>
    <xf numFmtId="0" fontId="11" fillId="0" borderId="0" xfId="0" applyFont="1" applyBorder="1" applyAlignment="1">
      <alignment vertical="center" wrapText="1"/>
    </xf>
    <xf numFmtId="0" fontId="1" fillId="0" borderId="0" xfId="0" applyFont="1" applyFill="1" applyBorder="1" applyAlignment="1">
      <alignment vertical="center" wrapText="1"/>
    </xf>
    <xf numFmtId="0" fontId="0" fillId="0" borderId="0" xfId="0" applyAlignment="1"/>
    <xf numFmtId="0" fontId="16" fillId="0" borderId="0" xfId="0" applyFont="1" applyBorder="1" applyAlignment="1">
      <alignment vertical="center"/>
    </xf>
    <xf numFmtId="0" fontId="1" fillId="0" borderId="0" xfId="0" applyFont="1" applyBorder="1" applyAlignment="1">
      <alignment vertical="center"/>
    </xf>
    <xf numFmtId="0" fontId="1" fillId="0" borderId="0" xfId="0" applyFont="1" applyFill="1" applyBorder="1" applyAlignment="1">
      <alignment vertical="center"/>
    </xf>
    <xf numFmtId="0" fontId="1" fillId="0" borderId="0" xfId="0" applyFont="1" applyAlignment="1">
      <alignment vertical="center"/>
    </xf>
    <xf numFmtId="0" fontId="1" fillId="0" borderId="0" xfId="0" applyFont="1"/>
    <xf numFmtId="0" fontId="12" fillId="0" borderId="0" xfId="0" applyFont="1" applyFill="1" applyBorder="1" applyAlignment="1">
      <alignment vertical="center"/>
    </xf>
    <xf numFmtId="0" fontId="28" fillId="0" borderId="0" xfId="0" applyFont="1" applyBorder="1" applyAlignment="1">
      <alignment vertical="center"/>
    </xf>
    <xf numFmtId="0" fontId="28" fillId="0" borderId="0" xfId="0" applyFont="1" applyFill="1" applyBorder="1" applyAlignment="1">
      <alignment vertical="center"/>
    </xf>
    <xf numFmtId="0" fontId="1" fillId="0" borderId="0" xfId="0" applyFont="1" applyBorder="1" applyAlignment="1">
      <alignment horizontal="left" vertical="center"/>
    </xf>
    <xf numFmtId="0" fontId="28" fillId="0" borderId="0" xfId="0" applyFont="1" applyBorder="1" applyAlignment="1">
      <alignment vertical="center" wrapText="1"/>
    </xf>
    <xf numFmtId="0" fontId="28" fillId="0" borderId="0" xfId="0" applyFont="1" applyFill="1" applyBorder="1" applyAlignment="1">
      <alignment vertical="center" wrapText="1"/>
    </xf>
    <xf numFmtId="0" fontId="1" fillId="0" borderId="0" xfId="0" applyFont="1" applyAlignment="1">
      <alignment vertical="center" wrapText="1"/>
    </xf>
    <xf numFmtId="0" fontId="1" fillId="0" borderId="0" xfId="0" applyFont="1" applyFill="1" applyBorder="1" applyAlignment="1">
      <alignment horizontal="left" vertical="center" wrapText="1"/>
    </xf>
    <xf numFmtId="0" fontId="1" fillId="0" borderId="0" xfId="0" applyFont="1" applyBorder="1" applyAlignment="1">
      <alignment horizontal="left" vertical="center" wrapText="1"/>
    </xf>
    <xf numFmtId="0" fontId="28" fillId="0" borderId="0" xfId="0" applyFont="1" applyFill="1" applyBorder="1" applyAlignment="1">
      <alignment horizontal="left" vertical="center" wrapText="1"/>
    </xf>
    <xf numFmtId="0" fontId="11" fillId="0" borderId="0" xfId="0" applyFont="1" applyBorder="1"/>
    <xf numFmtId="0" fontId="0" fillId="0" borderId="0" xfId="0" applyBorder="1" applyAlignment="1">
      <alignment vertical="center"/>
    </xf>
    <xf numFmtId="0" fontId="15" fillId="0" borderId="0" xfId="0" applyFont="1" applyBorder="1" applyAlignment="1">
      <alignment vertical="center"/>
    </xf>
    <xf numFmtId="0" fontId="0" fillId="0" borderId="0" xfId="0" applyBorder="1" applyAlignment="1">
      <alignment horizontal="center" vertical="center"/>
    </xf>
    <xf numFmtId="0" fontId="12" fillId="0" borderId="0" xfId="0" applyFont="1" applyFill="1" applyBorder="1" applyAlignment="1">
      <alignment vertical="center" wrapText="1"/>
    </xf>
    <xf numFmtId="0" fontId="12" fillId="0" borderId="0" xfId="0" applyFont="1" applyBorder="1" applyAlignment="1">
      <alignment vertical="center" wrapText="1"/>
    </xf>
    <xf numFmtId="0" fontId="12" fillId="0" borderId="0" xfId="0" applyFont="1" applyBorder="1" applyAlignment="1">
      <alignment vertical="center"/>
    </xf>
    <xf numFmtId="0" fontId="16" fillId="0" borderId="0" xfId="0" applyFont="1" applyBorder="1" applyAlignment="1">
      <alignment vertical="center" wrapText="1"/>
    </xf>
    <xf numFmtId="0" fontId="13" fillId="0" borderId="0" xfId="0" applyFont="1" applyBorder="1" applyAlignment="1">
      <alignment horizontal="left" vertical="center" wrapText="1"/>
    </xf>
    <xf numFmtId="0" fontId="16" fillId="0" borderId="0" xfId="0" applyFont="1" applyBorder="1" applyAlignment="1">
      <alignment horizontal="left" vertical="center" wrapText="1"/>
    </xf>
    <xf numFmtId="0" fontId="13" fillId="0" borderId="0" xfId="0" applyFont="1" applyBorder="1" applyAlignment="1">
      <alignment vertical="center"/>
    </xf>
    <xf numFmtId="0" fontId="13" fillId="0" borderId="0" xfId="0" applyFont="1" applyBorder="1" applyAlignment="1">
      <alignment vertical="center" wrapText="1"/>
    </xf>
    <xf numFmtId="0" fontId="28" fillId="20" borderId="0" xfId="0" applyFont="1" applyFill="1" applyBorder="1"/>
    <xf numFmtId="0" fontId="2" fillId="13" borderId="0" xfId="0" applyFont="1" applyFill="1" applyAlignment="1">
      <alignment horizontal="center" vertical="center" wrapText="1"/>
    </xf>
    <xf numFmtId="0" fontId="2" fillId="13" borderId="0" xfId="0" applyFont="1" applyFill="1" applyAlignment="1">
      <alignment horizontal="center" vertical="center"/>
    </xf>
    <xf numFmtId="0" fontId="1" fillId="20" borderId="0" xfId="0" applyFont="1" applyFill="1" applyBorder="1" applyAlignment="1">
      <alignment vertical="center"/>
    </xf>
    <xf numFmtId="0" fontId="0" fillId="6" borderId="0" xfId="0" applyFill="1"/>
    <xf numFmtId="0" fontId="0" fillId="21" borderId="0" xfId="0" applyFill="1"/>
    <xf numFmtId="0" fontId="2" fillId="15" borderId="0" xfId="0" applyFont="1" applyFill="1" applyBorder="1"/>
    <xf numFmtId="0" fontId="1" fillId="15" borderId="0" xfId="0" applyFont="1" applyFill="1" applyBorder="1"/>
    <xf numFmtId="0" fontId="1" fillId="15" borderId="0" xfId="0" applyFont="1" applyFill="1" applyBorder="1" applyAlignment="1">
      <alignment horizontal="left" vertical="center" wrapText="1"/>
    </xf>
    <xf numFmtId="0" fontId="0" fillId="15" borderId="0" xfId="0" applyFill="1"/>
    <xf numFmtId="0" fontId="0" fillId="18" borderId="0" xfId="0" applyFill="1"/>
    <xf numFmtId="0" fontId="0" fillId="24" borderId="0" xfId="0" applyFill="1"/>
    <xf numFmtId="0" fontId="17" fillId="0" borderId="0" xfId="0" applyFont="1" applyFill="1"/>
    <xf numFmtId="0" fontId="1" fillId="0" borderId="0" xfId="0" applyFont="1" applyFill="1" applyAlignment="1">
      <alignment vertical="center" wrapText="1"/>
    </xf>
    <xf numFmtId="0" fontId="17" fillId="0" borderId="0" xfId="0" applyFont="1" applyFill="1" applyAlignment="1">
      <alignment horizontal="center"/>
    </xf>
    <xf numFmtId="0" fontId="0" fillId="0" borderId="0" xfId="0" applyFill="1"/>
    <xf numFmtId="0" fontId="28" fillId="0" borderId="0" xfId="0" applyFont="1" applyFill="1" applyAlignment="1">
      <alignment horizontal="left" vertical="center" wrapText="1"/>
    </xf>
    <xf numFmtId="0" fontId="9" fillId="0" borderId="0" xfId="0" applyFont="1" applyFill="1" applyAlignment="1">
      <alignment horizontal="center"/>
    </xf>
    <xf numFmtId="0" fontId="17" fillId="0" borderId="0" xfId="0" applyFont="1" applyFill="1" applyAlignment="1">
      <alignment vertical="center"/>
    </xf>
    <xf numFmtId="0" fontId="12" fillId="0" borderId="0" xfId="0" applyFont="1" applyFill="1" applyBorder="1" applyAlignment="1">
      <alignment horizontal="left" vertical="center" wrapText="1"/>
    </xf>
    <xf numFmtId="0" fontId="17" fillId="0" borderId="0" xfId="0" applyFont="1" applyFill="1" applyAlignment="1">
      <alignment horizontal="center" vertical="center"/>
    </xf>
    <xf numFmtId="0" fontId="32" fillId="17" borderId="1" xfId="0" applyFont="1" applyFill="1" applyBorder="1" applyAlignment="1" applyProtection="1">
      <alignment horizontal="center" vertical="center" wrapText="1"/>
    </xf>
    <xf numFmtId="0" fontId="3" fillId="2" borderId="0" xfId="0" applyFont="1" applyFill="1" applyAlignment="1" applyProtection="1">
      <alignment vertical="center"/>
    </xf>
    <xf numFmtId="0" fontId="4" fillId="2" borderId="0" xfId="0" applyFont="1" applyFill="1" applyAlignment="1" applyProtection="1">
      <alignment vertical="center"/>
    </xf>
    <xf numFmtId="0" fontId="17" fillId="8" borderId="1" xfId="0" applyFont="1" applyFill="1" applyBorder="1" applyAlignment="1" applyProtection="1">
      <alignment horizontal="center" vertical="center"/>
    </xf>
    <xf numFmtId="0" fontId="19" fillId="11" borderId="15" xfId="1" applyFont="1" applyFill="1" applyBorder="1" applyAlignment="1" applyProtection="1">
      <alignment horizontal="center" vertical="center" wrapText="1"/>
    </xf>
    <xf numFmtId="0" fontId="19" fillId="11" borderId="16" xfId="1" applyFont="1" applyFill="1" applyBorder="1" applyAlignment="1" applyProtection="1">
      <alignment horizontal="center" vertical="center" wrapText="1"/>
    </xf>
    <xf numFmtId="0" fontId="13" fillId="0" borderId="7" xfId="1" applyFont="1" applyBorder="1" applyAlignment="1" applyProtection="1">
      <alignment horizontal="justify" vertical="center" wrapText="1"/>
    </xf>
    <xf numFmtId="0" fontId="13" fillId="0" borderId="6" xfId="1" applyFont="1" applyBorder="1" applyAlignment="1" applyProtection="1">
      <alignment vertical="center" wrapText="1"/>
    </xf>
    <xf numFmtId="0" fontId="13" fillId="0" borderId="21" xfId="1" applyFont="1" applyBorder="1" applyAlignment="1" applyProtection="1">
      <alignment vertical="center" wrapText="1"/>
    </xf>
    <xf numFmtId="0" fontId="13" fillId="0" borderId="22" xfId="1" applyFont="1" applyBorder="1" applyAlignment="1" applyProtection="1">
      <alignment vertical="center" wrapText="1"/>
    </xf>
    <xf numFmtId="0" fontId="13" fillId="0" borderId="23" xfId="1" applyFont="1" applyBorder="1" applyAlignment="1" applyProtection="1">
      <alignment vertical="center" wrapText="1"/>
    </xf>
    <xf numFmtId="0" fontId="8" fillId="0" borderId="25" xfId="1" applyBorder="1" applyAlignment="1" applyProtection="1">
      <alignment horizontal="center" vertical="center"/>
    </xf>
    <xf numFmtId="0" fontId="13" fillId="0" borderId="26" xfId="1" applyFont="1" applyBorder="1" applyAlignment="1" applyProtection="1">
      <alignment vertical="center" wrapText="1"/>
    </xf>
    <xf numFmtId="0" fontId="13" fillId="0" borderId="27" xfId="1" applyFont="1" applyBorder="1" applyAlignment="1" applyProtection="1">
      <alignment horizontal="justify" vertical="center" wrapText="1"/>
    </xf>
    <xf numFmtId="0" fontId="13" fillId="0" borderId="0" xfId="1" applyFont="1" applyBorder="1" applyAlignment="1" applyProtection="1">
      <alignment horizontal="justify" vertical="center" wrapText="1"/>
    </xf>
    <xf numFmtId="0" fontId="13" fillId="0" borderId="28" xfId="1" applyFont="1" applyBorder="1" applyAlignment="1" applyProtection="1">
      <alignment horizontal="justify" vertical="center" wrapText="1"/>
    </xf>
    <xf numFmtId="0" fontId="13" fillId="0" borderId="29" xfId="1" applyFont="1" applyBorder="1" applyAlignment="1" applyProtection="1">
      <alignment vertical="center" wrapText="1"/>
    </xf>
    <xf numFmtId="0" fontId="8" fillId="0" borderId="25" xfId="1" applyBorder="1" applyAlignment="1" applyProtection="1">
      <alignment vertical="center"/>
    </xf>
    <xf numFmtId="0" fontId="13" fillId="0" borderId="30" xfId="1" applyFont="1" applyBorder="1" applyAlignment="1" applyProtection="1">
      <alignment vertical="center" wrapText="1"/>
    </xf>
    <xf numFmtId="0" fontId="19" fillId="0" borderId="31" xfId="1" applyFont="1" applyFill="1" applyBorder="1" applyAlignment="1" applyProtection="1">
      <alignment horizontal="center" vertical="center" wrapText="1"/>
    </xf>
    <xf numFmtId="0" fontId="19" fillId="0" borderId="31" xfId="1" applyFont="1" applyBorder="1" applyAlignment="1" applyProtection="1">
      <alignment horizontal="center" vertical="center" wrapText="1"/>
    </xf>
    <xf numFmtId="0" fontId="13" fillId="0" borderId="32" xfId="1" applyFont="1" applyBorder="1" applyAlignment="1" applyProtection="1">
      <alignment vertical="center" wrapText="1"/>
    </xf>
    <xf numFmtId="0" fontId="20" fillId="0" borderId="25" xfId="1" applyFont="1" applyBorder="1" applyAlignment="1" applyProtection="1">
      <alignment horizontal="center" vertical="center" wrapText="1"/>
    </xf>
    <xf numFmtId="0" fontId="13" fillId="0" borderId="30" xfId="1" applyFont="1" applyBorder="1" applyAlignment="1" applyProtection="1">
      <alignment horizontal="justify" vertical="center" wrapText="1"/>
    </xf>
    <xf numFmtId="0" fontId="23" fillId="0" borderId="1" xfId="1" applyFont="1" applyBorder="1" applyAlignment="1" applyProtection="1">
      <alignment horizontal="center" vertical="center"/>
    </xf>
    <xf numFmtId="0" fontId="24" fillId="12" borderId="1" xfId="1" applyFont="1" applyFill="1" applyBorder="1" applyAlignment="1" applyProtection="1">
      <alignment horizontal="center" vertical="center"/>
    </xf>
    <xf numFmtId="0" fontId="24" fillId="13" borderId="1" xfId="1" applyFont="1" applyFill="1" applyBorder="1" applyAlignment="1" applyProtection="1">
      <alignment horizontal="center" vertical="center"/>
    </xf>
    <xf numFmtId="0" fontId="13" fillId="0" borderId="33" xfId="1" applyFont="1" applyBorder="1" applyAlignment="1" applyProtection="1">
      <alignment horizontal="justify" vertical="center" wrapText="1"/>
    </xf>
    <xf numFmtId="0" fontId="20" fillId="0" borderId="30" xfId="1" applyFont="1" applyBorder="1" applyAlignment="1" applyProtection="1">
      <alignment horizontal="center" vertical="center" wrapText="1"/>
    </xf>
    <xf numFmtId="0" fontId="8" fillId="0" borderId="10" xfId="1" applyFont="1" applyBorder="1" applyAlignment="1" applyProtection="1">
      <alignment horizontal="justify" vertical="center"/>
    </xf>
    <xf numFmtId="0" fontId="24" fillId="14" borderId="1" xfId="1" applyFont="1" applyFill="1" applyBorder="1" applyAlignment="1" applyProtection="1">
      <alignment horizontal="center" vertical="center"/>
    </xf>
    <xf numFmtId="0" fontId="13" fillId="0" borderId="34" xfId="1" applyFont="1" applyBorder="1" applyAlignment="1" applyProtection="1">
      <alignment vertical="center" wrapText="1"/>
    </xf>
    <xf numFmtId="0" fontId="20" fillId="0" borderId="8" xfId="1" applyFont="1" applyBorder="1" applyAlignment="1" applyProtection="1">
      <alignment horizontal="center" vertical="center" wrapText="1"/>
    </xf>
    <xf numFmtId="0" fontId="8" fillId="0" borderId="35" xfId="1" applyBorder="1" applyAlignment="1" applyProtection="1">
      <alignment horizontal="justify" vertical="center"/>
    </xf>
    <xf numFmtId="0" fontId="24" fillId="10" borderId="1" xfId="1" applyFont="1" applyFill="1" applyBorder="1" applyAlignment="1" applyProtection="1">
      <alignment horizontal="center" vertical="center"/>
    </xf>
    <xf numFmtId="0" fontId="25" fillId="0" borderId="33" xfId="1" applyFont="1" applyBorder="1" applyAlignment="1" applyProtection="1">
      <alignment vertical="center" wrapText="1"/>
    </xf>
    <xf numFmtId="0" fontId="23" fillId="0" borderId="36" xfId="1" applyFont="1" applyBorder="1" applyAlignment="1" applyProtection="1">
      <alignment vertical="center"/>
    </xf>
    <xf numFmtId="0" fontId="0" fillId="3" borderId="37" xfId="0" applyFill="1" applyBorder="1" applyProtection="1"/>
    <xf numFmtId="0" fontId="23" fillId="0" borderId="29" xfId="1" applyFont="1" applyBorder="1" applyAlignment="1" applyProtection="1">
      <alignment vertical="center"/>
    </xf>
    <xf numFmtId="0" fontId="13" fillId="0" borderId="38" xfId="1" applyFont="1" applyBorder="1" applyAlignment="1" applyProtection="1">
      <alignment horizontal="justify" vertical="center" wrapText="1"/>
    </xf>
    <xf numFmtId="0" fontId="8" fillId="3" borderId="2" xfId="1" applyFill="1" applyBorder="1" applyAlignment="1" applyProtection="1">
      <alignment horizontal="justify" vertical="center"/>
    </xf>
    <xf numFmtId="0" fontId="24" fillId="3" borderId="39" xfId="1" applyFont="1" applyFill="1" applyBorder="1" applyAlignment="1" applyProtection="1">
      <alignment horizontal="justify" vertical="center"/>
    </xf>
    <xf numFmtId="0" fontId="24" fillId="3" borderId="39" xfId="1" applyFont="1" applyFill="1" applyBorder="1" applyAlignment="1" applyProtection="1">
      <alignment horizontal="center" vertical="center"/>
    </xf>
    <xf numFmtId="0" fontId="24" fillId="3" borderId="40" xfId="1" applyFont="1" applyFill="1" applyBorder="1" applyAlignment="1" applyProtection="1">
      <alignment horizontal="justify" vertical="center"/>
    </xf>
    <xf numFmtId="0" fontId="13" fillId="16" borderId="5" xfId="1" applyFont="1" applyFill="1" applyBorder="1" applyAlignment="1" applyProtection="1">
      <alignment horizontal="justify" vertical="center" wrapText="1"/>
    </xf>
    <xf numFmtId="0" fontId="19" fillId="16" borderId="9" xfId="1" applyFont="1" applyFill="1" applyBorder="1" applyAlignment="1" applyProtection="1">
      <alignment horizontal="justify" vertical="center" wrapText="1"/>
    </xf>
    <xf numFmtId="0" fontId="17" fillId="22" borderId="1" xfId="0" applyFont="1" applyFill="1" applyBorder="1" applyAlignment="1" applyProtection="1">
      <alignment horizontal="center" vertical="center"/>
    </xf>
    <xf numFmtId="0" fontId="17" fillId="9" borderId="1" xfId="0" applyFont="1" applyFill="1" applyBorder="1" applyAlignment="1" applyProtection="1">
      <alignment horizontal="center" vertical="center"/>
    </xf>
    <xf numFmtId="0" fontId="11" fillId="0" borderId="1" xfId="0" applyFont="1" applyBorder="1" applyAlignment="1" applyProtection="1">
      <alignment horizontal="center" vertical="center" wrapText="1"/>
      <protection locked="0"/>
    </xf>
    <xf numFmtId="0" fontId="17" fillId="8" borderId="7" xfId="0" applyFont="1" applyFill="1" applyBorder="1" applyAlignment="1" applyProtection="1">
      <alignment horizontal="center" vertical="center"/>
    </xf>
    <xf numFmtId="0" fontId="17" fillId="8" borderId="1" xfId="0" applyFont="1" applyFill="1" applyBorder="1" applyAlignment="1" applyProtection="1">
      <alignment horizontal="center" vertical="center"/>
    </xf>
    <xf numFmtId="0" fontId="7" fillId="5" borderId="1" xfId="0" applyFont="1" applyFill="1" applyBorder="1" applyAlignment="1" applyProtection="1">
      <alignment horizontal="center" vertical="center"/>
    </xf>
    <xf numFmtId="0" fontId="9" fillId="19" borderId="0" xfId="0" applyFont="1" applyFill="1" applyBorder="1" applyAlignment="1">
      <alignment horizontal="center"/>
    </xf>
    <xf numFmtId="0" fontId="19" fillId="0" borderId="1" xfId="0" applyFont="1" applyBorder="1"/>
    <xf numFmtId="0" fontId="44" fillId="0" borderId="1" xfId="3" applyFont="1" applyFill="1" applyBorder="1" applyAlignment="1" applyProtection="1">
      <alignment horizontal="center" vertical="center" wrapText="1"/>
      <protection hidden="1"/>
    </xf>
    <xf numFmtId="0" fontId="44" fillId="0" borderId="1" xfId="3" applyFont="1" applyFill="1" applyBorder="1" applyAlignment="1" applyProtection="1">
      <alignment horizontal="center" vertical="center"/>
      <protection hidden="1"/>
    </xf>
    <xf numFmtId="0" fontId="43" fillId="0" borderId="1" xfId="0" applyFont="1" applyFill="1" applyBorder="1" applyAlignment="1" applyProtection="1">
      <alignment horizontal="center" vertical="center"/>
    </xf>
    <xf numFmtId="0" fontId="43" fillId="0" borderId="1" xfId="0" applyFont="1" applyFill="1" applyBorder="1" applyAlignment="1" applyProtection="1">
      <alignment horizontal="center" vertical="center" wrapText="1"/>
    </xf>
    <xf numFmtId="14" fontId="43" fillId="0" borderId="1" xfId="0" applyNumberFormat="1" applyFont="1" applyFill="1" applyBorder="1" applyAlignment="1" applyProtection="1">
      <alignment horizontal="center" vertical="center"/>
    </xf>
    <xf numFmtId="0" fontId="60" fillId="0" borderId="1" xfId="0" applyFont="1" applyBorder="1" applyAlignment="1" applyProtection="1">
      <alignment horizontal="left" vertical="top" wrapText="1"/>
      <protection locked="0"/>
    </xf>
    <xf numFmtId="0" fontId="60" fillId="3" borderId="1" xfId="0" applyFont="1" applyFill="1" applyBorder="1" applyAlignment="1" applyProtection="1">
      <alignment horizontal="left" vertical="center" wrapText="1"/>
      <protection locked="0"/>
    </xf>
    <xf numFmtId="0" fontId="60" fillId="0" borderId="1" xfId="0" applyFont="1" applyBorder="1" applyAlignment="1" applyProtection="1">
      <alignment horizontal="left" vertical="center" wrapText="1"/>
      <protection locked="0"/>
    </xf>
    <xf numFmtId="0" fontId="60" fillId="0" borderId="1" xfId="0" applyFont="1" applyBorder="1" applyAlignment="1" applyProtection="1">
      <alignment horizontal="center" vertical="center" wrapText="1"/>
      <protection locked="0"/>
    </xf>
    <xf numFmtId="0" fontId="0" fillId="8" borderId="1" xfId="0" applyFill="1" applyBorder="1" applyProtection="1"/>
    <xf numFmtId="0" fontId="0" fillId="0" borderId="1" xfId="0" applyBorder="1" applyProtection="1"/>
    <xf numFmtId="0" fontId="0" fillId="3" borderId="1" xfId="0" applyFill="1" applyBorder="1" applyProtection="1"/>
    <xf numFmtId="0" fontId="3" fillId="2" borderId="1" xfId="0" applyFont="1" applyFill="1" applyBorder="1" applyAlignment="1" applyProtection="1">
      <alignment vertical="center"/>
    </xf>
    <xf numFmtId="0" fontId="4" fillId="2" borderId="1" xfId="0" applyFont="1" applyFill="1" applyBorder="1" applyAlignment="1" applyProtection="1">
      <alignment vertical="center"/>
    </xf>
    <xf numFmtId="0" fontId="5" fillId="2" borderId="1" xfId="0" applyFont="1" applyFill="1" applyBorder="1" applyAlignment="1" applyProtection="1">
      <alignment vertical="center"/>
    </xf>
    <xf numFmtId="0" fontId="3" fillId="8" borderId="1" xfId="0" applyFont="1" applyFill="1" applyBorder="1" applyAlignment="1" applyProtection="1">
      <alignment vertical="center"/>
    </xf>
    <xf numFmtId="0" fontId="4" fillId="8" borderId="1" xfId="0" applyFont="1" applyFill="1" applyBorder="1" applyAlignment="1" applyProtection="1">
      <alignment vertical="center"/>
    </xf>
    <xf numFmtId="0" fontId="5" fillId="8" borderId="1" xfId="0" applyFont="1" applyFill="1" applyBorder="1" applyAlignment="1" applyProtection="1">
      <alignment vertical="center"/>
    </xf>
    <xf numFmtId="0" fontId="41" fillId="8" borderId="1" xfId="0" applyFont="1" applyFill="1" applyBorder="1" applyAlignment="1" applyProtection="1">
      <alignment vertical="center"/>
    </xf>
    <xf numFmtId="0" fontId="40" fillId="8" borderId="1" xfId="0" applyFont="1" applyFill="1" applyBorder="1" applyAlignment="1" applyProtection="1">
      <alignment horizontal="left" vertical="center" wrapText="1"/>
    </xf>
    <xf numFmtId="0" fontId="0" fillId="8" borderId="1" xfId="0" applyFill="1" applyBorder="1" applyAlignment="1" applyProtection="1">
      <alignment horizontal="center"/>
    </xf>
    <xf numFmtId="0" fontId="38" fillId="8" borderId="1" xfId="0" applyFont="1" applyFill="1" applyBorder="1" applyProtection="1"/>
    <xf numFmtId="0" fontId="6" fillId="8" borderId="1" xfId="0" applyFont="1" applyFill="1" applyBorder="1" applyAlignment="1" applyProtection="1">
      <alignment vertical="center"/>
    </xf>
    <xf numFmtId="0" fontId="10" fillId="2" borderId="1" xfId="0" applyFont="1" applyFill="1" applyBorder="1" applyAlignment="1" applyProtection="1">
      <alignment horizontal="center" vertical="center"/>
    </xf>
    <xf numFmtId="0" fontId="6" fillId="0" borderId="1" xfId="0" applyFont="1" applyBorder="1" applyAlignment="1" applyProtection="1">
      <alignment vertical="center"/>
    </xf>
    <xf numFmtId="0" fontId="6" fillId="0" borderId="1" xfId="0" applyFont="1" applyBorder="1" applyAlignment="1" applyProtection="1">
      <alignment vertical="center" wrapText="1"/>
    </xf>
    <xf numFmtId="0" fontId="7" fillId="8" borderId="1" xfId="0" applyFont="1" applyFill="1" applyBorder="1" applyProtection="1"/>
    <xf numFmtId="0" fontId="7" fillId="0" borderId="1" xfId="0" applyFont="1" applyBorder="1" applyProtection="1"/>
    <xf numFmtId="0" fontId="7" fillId="0" borderId="1" xfId="0" applyFont="1" applyBorder="1" applyAlignment="1" applyProtection="1">
      <alignment wrapText="1"/>
    </xf>
    <xf numFmtId="0" fontId="57" fillId="0" borderId="1" xfId="0" applyFont="1" applyBorder="1" applyAlignment="1">
      <alignment horizontal="center" vertical="center" wrapText="1"/>
    </xf>
    <xf numFmtId="0" fontId="0" fillId="27" borderId="1" xfId="0" applyFill="1" applyBorder="1" applyAlignment="1">
      <alignment vertical="center" wrapText="1"/>
    </xf>
    <xf numFmtId="0" fontId="0" fillId="0" borderId="1" xfId="0" applyBorder="1" applyAlignment="1">
      <alignment horizontal="center" vertical="center" wrapText="1"/>
    </xf>
    <xf numFmtId="0" fontId="0" fillId="0" borderId="1" xfId="0" applyBorder="1" applyAlignment="1" applyProtection="1">
      <alignment wrapText="1"/>
    </xf>
    <xf numFmtId="0" fontId="59" fillId="0" borderId="1" xfId="0" applyFont="1" applyBorder="1" applyAlignment="1">
      <alignment horizontal="center" vertical="center" wrapText="1"/>
    </xf>
    <xf numFmtId="0" fontId="0" fillId="0" borderId="1" xfId="0" applyFill="1" applyBorder="1" applyAlignment="1" applyProtection="1">
      <alignment wrapText="1"/>
    </xf>
    <xf numFmtId="0" fontId="0" fillId="0" borderId="1" xfId="0" applyBorder="1" applyAlignment="1">
      <alignment vertical="center" wrapText="1"/>
    </xf>
    <xf numFmtId="49" fontId="0" fillId="0" borderId="1" xfId="0" applyNumberFormat="1" applyBorder="1" applyAlignment="1" applyProtection="1">
      <alignment wrapText="1"/>
    </xf>
    <xf numFmtId="0" fontId="0" fillId="8" borderId="1" xfId="0" applyFill="1" applyBorder="1" applyAlignment="1" applyProtection="1"/>
    <xf numFmtId="0" fontId="0" fillId="8" borderId="0" xfId="0" applyFill="1"/>
    <xf numFmtId="0" fontId="0" fillId="8" borderId="0" xfId="0" applyFill="1" applyAlignment="1">
      <alignment vertical="center"/>
    </xf>
    <xf numFmtId="0" fontId="9" fillId="2" borderId="1" xfId="0" applyFont="1" applyFill="1" applyBorder="1" applyAlignment="1">
      <alignment horizontal="center" vertical="center" wrapText="1"/>
    </xf>
    <xf numFmtId="0" fontId="66" fillId="3" borderId="1" xfId="0" applyFont="1" applyFill="1" applyBorder="1" applyAlignment="1">
      <alignment horizontal="center" vertical="center"/>
    </xf>
    <xf numFmtId="0" fontId="67" fillId="3" borderId="1" xfId="0" applyFont="1" applyFill="1" applyBorder="1" applyAlignment="1">
      <alignment horizontal="center" vertical="center"/>
    </xf>
    <xf numFmtId="0" fontId="68" fillId="18" borderId="1" xfId="0" applyFont="1" applyFill="1" applyBorder="1" applyAlignment="1">
      <alignment horizontal="center" vertical="center"/>
    </xf>
    <xf numFmtId="0" fontId="68" fillId="28" borderId="1" xfId="0" applyFont="1" applyFill="1" applyBorder="1" applyAlignment="1">
      <alignment horizontal="center" vertical="center"/>
    </xf>
    <xf numFmtId="9" fontId="66" fillId="3" borderId="7" xfId="6" applyFont="1" applyFill="1" applyBorder="1" applyAlignment="1">
      <alignment horizontal="center" vertical="center"/>
    </xf>
    <xf numFmtId="9" fontId="67" fillId="3" borderId="7" xfId="6" applyFont="1" applyFill="1" applyBorder="1" applyAlignment="1">
      <alignment horizontal="center" vertical="center"/>
    </xf>
    <xf numFmtId="9" fontId="68" fillId="18" borderId="1" xfId="6" applyFont="1" applyFill="1" applyBorder="1" applyAlignment="1" applyProtection="1">
      <alignment horizontal="center" vertical="center"/>
    </xf>
    <xf numFmtId="9" fontId="68" fillId="28" borderId="1" xfId="6" applyFont="1" applyFill="1" applyBorder="1" applyAlignment="1" applyProtection="1">
      <alignment horizontal="center" vertical="center"/>
    </xf>
    <xf numFmtId="0" fontId="69" fillId="3" borderId="55" xfId="0" applyFont="1" applyFill="1" applyBorder="1" applyAlignment="1">
      <alignment horizontal="center" vertical="center"/>
    </xf>
    <xf numFmtId="0" fontId="0" fillId="3" borderId="48" xfId="0" applyFill="1" applyBorder="1"/>
    <xf numFmtId="0" fontId="0" fillId="3" borderId="56" xfId="0" applyFill="1" applyBorder="1"/>
    <xf numFmtId="0" fontId="0" fillId="3" borderId="57" xfId="0" applyFill="1" applyBorder="1"/>
    <xf numFmtId="0" fontId="0" fillId="3" borderId="0" xfId="0" applyFill="1"/>
    <xf numFmtId="0" fontId="0" fillId="3" borderId="58" xfId="0" applyFill="1" applyBorder="1"/>
    <xf numFmtId="0" fontId="0" fillId="3" borderId="59" xfId="0" applyFill="1" applyBorder="1"/>
    <xf numFmtId="0" fontId="0" fillId="3" borderId="60" xfId="0" applyFill="1" applyBorder="1"/>
    <xf numFmtId="0" fontId="0" fillId="3" borderId="61" xfId="0" applyFill="1" applyBorder="1"/>
    <xf numFmtId="0" fontId="31" fillId="2" borderId="0" xfId="0" applyFont="1" applyFill="1" applyAlignment="1">
      <alignment horizontal="center" vertical="center" wrapText="1"/>
    </xf>
    <xf numFmtId="0" fontId="31" fillId="2" borderId="0" xfId="0" applyFont="1" applyFill="1" applyAlignment="1">
      <alignment horizontal="center" vertical="center"/>
    </xf>
    <xf numFmtId="0" fontId="0" fillId="0" borderId="0" xfId="0" applyAlignment="1">
      <alignment horizontal="left"/>
    </xf>
    <xf numFmtId="164" fontId="0" fillId="0" borderId="0" xfId="0" applyNumberFormat="1" applyAlignment="1">
      <alignment horizontal="center" vertical="center"/>
    </xf>
    <xf numFmtId="0" fontId="0" fillId="15" borderId="0" xfId="0" applyFill="1" applyAlignment="1">
      <alignment horizontal="left"/>
    </xf>
    <xf numFmtId="0" fontId="9" fillId="2" borderId="0" xfId="0" applyFont="1" applyFill="1" applyAlignment="1">
      <alignment horizontal="center" vertical="center" wrapText="1"/>
    </xf>
    <xf numFmtId="9" fontId="9" fillId="2" borderId="0" xfId="0" applyNumberFormat="1" applyFont="1" applyFill="1" applyAlignment="1">
      <alignment horizontal="center" vertical="center" wrapText="1"/>
    </xf>
    <xf numFmtId="0" fontId="38" fillId="0" borderId="0" xfId="0" applyNumberFormat="1" applyFont="1" applyAlignment="1">
      <alignment horizontal="center" vertical="center"/>
    </xf>
    <xf numFmtId="0" fontId="0" fillId="0" borderId="0" xfId="0" applyNumberFormat="1" applyAlignment="1">
      <alignment horizontal="center" vertical="center"/>
    </xf>
    <xf numFmtId="0" fontId="70" fillId="26" borderId="0" xfId="0" applyFont="1" applyFill="1" applyAlignment="1"/>
    <xf numFmtId="0" fontId="70" fillId="26" borderId="0" xfId="0" applyNumberFormat="1" applyFont="1" applyFill="1" applyAlignment="1">
      <alignment horizontal="center" vertical="center"/>
    </xf>
    <xf numFmtId="0" fontId="0" fillId="0" borderId="0" xfId="0" applyAlignment="1">
      <alignment horizontal="center"/>
    </xf>
    <xf numFmtId="0" fontId="0" fillId="0" borderId="0" xfId="0" applyAlignment="1">
      <alignment horizontal="center" vertical="center"/>
    </xf>
    <xf numFmtId="0" fontId="38" fillId="0" borderId="0" xfId="0" applyNumberFormat="1" applyFont="1"/>
    <xf numFmtId="0" fontId="0" fillId="0" borderId="0" xfId="0" applyAlignment="1">
      <alignment horizontal="left" indent="1"/>
    </xf>
    <xf numFmtId="0" fontId="0" fillId="0" borderId="0" xfId="0" applyNumberFormat="1" applyAlignment="1">
      <alignment horizontal="center"/>
    </xf>
    <xf numFmtId="0" fontId="70" fillId="26" borderId="0" xfId="0" applyFont="1" applyFill="1" applyAlignment="1">
      <alignment horizontal="left"/>
    </xf>
    <xf numFmtId="0" fontId="70" fillId="26" borderId="0" xfId="0" applyNumberFormat="1" applyFont="1" applyFill="1" applyAlignment="1">
      <alignment horizontal="center"/>
    </xf>
    <xf numFmtId="0" fontId="17" fillId="0" borderId="7" xfId="0" applyFont="1" applyBorder="1"/>
    <xf numFmtId="0" fontId="0" fillId="0" borderId="8" xfId="0" applyBorder="1"/>
    <xf numFmtId="0" fontId="0" fillId="0" borderId="11" xfId="0" applyBorder="1"/>
    <xf numFmtId="0" fontId="0" fillId="8" borderId="0" xfId="0" pivotButton="1" applyFill="1"/>
    <xf numFmtId="0" fontId="49" fillId="0" borderId="0" xfId="0" applyFont="1" applyFill="1" applyAlignment="1" applyProtection="1">
      <alignment horizontal="center" wrapText="1"/>
    </xf>
    <xf numFmtId="0" fontId="0" fillId="0" borderId="0" xfId="0" applyFill="1" applyAlignment="1" applyProtection="1">
      <alignment horizontal="center"/>
    </xf>
    <xf numFmtId="0" fontId="0" fillId="0" borderId="10" xfId="0" applyFill="1" applyBorder="1" applyAlignment="1" applyProtection="1">
      <alignment horizontal="center"/>
    </xf>
    <xf numFmtId="0" fontId="35" fillId="25" borderId="20" xfId="1" applyFont="1" applyFill="1" applyBorder="1" applyAlignment="1" applyProtection="1">
      <alignment horizontal="center" vertical="center" wrapText="1"/>
    </xf>
    <xf numFmtId="0" fontId="35" fillId="25" borderId="24" xfId="1" applyFont="1" applyFill="1" applyBorder="1" applyAlignment="1" applyProtection="1">
      <alignment horizontal="center" vertical="center" wrapText="1"/>
    </xf>
    <xf numFmtId="0" fontId="35" fillId="25" borderId="43" xfId="1" applyFont="1" applyFill="1" applyBorder="1" applyAlignment="1" applyProtection="1">
      <alignment horizontal="center" vertical="center" wrapText="1"/>
    </xf>
    <xf numFmtId="0" fontId="36" fillId="25" borderId="7" xfId="1" applyFont="1" applyFill="1" applyBorder="1" applyAlignment="1" applyProtection="1">
      <alignment horizontal="justify" vertical="center" wrapText="1"/>
    </xf>
    <xf numFmtId="0" fontId="36" fillId="25" borderId="8" xfId="1" applyFont="1" applyFill="1" applyBorder="1" applyAlignment="1" applyProtection="1">
      <alignment horizontal="justify" vertical="center" wrapText="1"/>
    </xf>
    <xf numFmtId="0" fontId="36" fillId="25" borderId="44" xfId="1" applyFont="1" applyFill="1" applyBorder="1" applyAlignment="1" applyProtection="1">
      <alignment horizontal="justify" vertical="center" wrapText="1"/>
    </xf>
    <xf numFmtId="0" fontId="35" fillId="25" borderId="3" xfId="1" applyFont="1" applyFill="1" applyBorder="1" applyAlignment="1" applyProtection="1">
      <alignment horizontal="justify" vertical="center" wrapText="1"/>
    </xf>
    <xf numFmtId="0" fontId="35" fillId="25" borderId="4" xfId="1" applyFont="1" applyFill="1" applyBorder="1" applyAlignment="1" applyProtection="1">
      <alignment horizontal="justify" vertical="center" wrapText="1"/>
    </xf>
    <xf numFmtId="0" fontId="35" fillId="25" borderId="41" xfId="1" applyFont="1" applyFill="1" applyBorder="1" applyAlignment="1" applyProtection="1">
      <alignment horizontal="justify" vertical="center" wrapText="1"/>
    </xf>
    <xf numFmtId="0" fontId="35" fillId="25" borderId="45" xfId="1" applyFont="1" applyFill="1" applyBorder="1" applyAlignment="1" applyProtection="1">
      <alignment horizontal="justify" vertical="center" wrapText="1"/>
    </xf>
    <xf numFmtId="0" fontId="35" fillId="25" borderId="46" xfId="1" applyFont="1" applyFill="1" applyBorder="1" applyAlignment="1" applyProtection="1">
      <alignment horizontal="justify" vertical="center" wrapText="1"/>
    </xf>
    <xf numFmtId="0" fontId="35" fillId="25" borderId="47" xfId="1" applyFont="1" applyFill="1" applyBorder="1" applyAlignment="1" applyProtection="1">
      <alignment horizontal="justify" vertical="center" wrapText="1"/>
    </xf>
    <xf numFmtId="0" fontId="0" fillId="8" borderId="48" xfId="0" applyFill="1" applyBorder="1" applyAlignment="1" applyProtection="1">
      <alignment horizontal="justify" vertical="top" wrapText="1"/>
    </xf>
    <xf numFmtId="0" fontId="0" fillId="8" borderId="48" xfId="0" applyFill="1" applyBorder="1" applyAlignment="1" applyProtection="1">
      <alignment horizontal="justify" vertical="top"/>
    </xf>
    <xf numFmtId="0" fontId="0" fillId="8" borderId="49" xfId="0" applyFill="1" applyBorder="1" applyAlignment="1" applyProtection="1">
      <alignment horizontal="justify" vertical="top"/>
    </xf>
    <xf numFmtId="0" fontId="0" fillId="8" borderId="4" xfId="0" applyFill="1" applyBorder="1" applyAlignment="1" applyProtection="1">
      <alignment horizontal="left" vertical="top" wrapText="1"/>
    </xf>
    <xf numFmtId="0" fontId="0" fillId="8" borderId="12" xfId="0" applyFill="1" applyBorder="1" applyAlignment="1" applyProtection="1">
      <alignment horizontal="left" vertical="top" wrapText="1"/>
    </xf>
    <xf numFmtId="0" fontId="0" fillId="8" borderId="50" xfId="0" applyFill="1" applyBorder="1" applyAlignment="1" applyProtection="1">
      <alignment horizontal="left" vertical="top" wrapText="1"/>
    </xf>
    <xf numFmtId="0" fontId="0" fillId="8" borderId="51" xfId="0" applyFill="1" applyBorder="1" applyAlignment="1" applyProtection="1">
      <alignment horizontal="left" vertical="top" wrapText="1"/>
    </xf>
    <xf numFmtId="0" fontId="0" fillId="8" borderId="3" xfId="0" applyFill="1" applyBorder="1" applyAlignment="1" applyProtection="1">
      <alignment horizontal="justify" vertical="top" wrapText="1"/>
    </xf>
    <xf numFmtId="0" fontId="0" fillId="8" borderId="4" xfId="0" applyFill="1" applyBorder="1" applyAlignment="1" applyProtection="1">
      <alignment horizontal="justify" vertical="top" wrapText="1"/>
    </xf>
    <xf numFmtId="0" fontId="0" fillId="8" borderId="12" xfId="0" applyFill="1" applyBorder="1" applyAlignment="1" applyProtection="1">
      <alignment horizontal="justify" vertical="top" wrapText="1"/>
    </xf>
    <xf numFmtId="0" fontId="19" fillId="15" borderId="3" xfId="1" applyFont="1" applyFill="1" applyBorder="1" applyAlignment="1" applyProtection="1">
      <alignment horizontal="justify" vertical="center" wrapText="1"/>
    </xf>
    <xf numFmtId="0" fontId="19" fillId="15" borderId="4" xfId="1" applyFont="1" applyFill="1" applyBorder="1" applyAlignment="1" applyProtection="1">
      <alignment horizontal="justify" vertical="center" wrapText="1"/>
    </xf>
    <xf numFmtId="0" fontId="19" fillId="15" borderId="41" xfId="1" applyFont="1" applyFill="1" applyBorder="1" applyAlignment="1" applyProtection="1">
      <alignment horizontal="justify" vertical="center" wrapText="1"/>
    </xf>
    <xf numFmtId="0" fontId="0" fillId="8" borderId="3" xfId="0" applyFill="1" applyBorder="1" applyAlignment="1" applyProtection="1">
      <alignment horizontal="left" vertical="top" wrapText="1"/>
    </xf>
    <xf numFmtId="0" fontId="19" fillId="16" borderId="20" xfId="1" applyFont="1" applyFill="1" applyBorder="1" applyAlignment="1" applyProtection="1">
      <alignment horizontal="center" vertical="center" wrapText="1"/>
    </xf>
    <xf numFmtId="0" fontId="19" fillId="16" borderId="42" xfId="1" applyFont="1" applyFill="1" applyBorder="1" applyAlignment="1" applyProtection="1">
      <alignment horizontal="center" vertical="center" wrapText="1"/>
    </xf>
    <xf numFmtId="0" fontId="19" fillId="16" borderId="3" xfId="1" applyFont="1" applyFill="1" applyBorder="1" applyAlignment="1" applyProtection="1">
      <alignment horizontal="justify" vertical="center" wrapText="1"/>
    </xf>
    <xf numFmtId="0" fontId="19" fillId="16" borderId="4" xfId="1" applyFont="1" applyFill="1" applyBorder="1" applyAlignment="1" applyProtection="1">
      <alignment horizontal="justify" vertical="center" wrapText="1"/>
    </xf>
    <xf numFmtId="0" fontId="19" fillId="16" borderId="41" xfId="1" applyFont="1" applyFill="1" applyBorder="1" applyAlignment="1" applyProtection="1">
      <alignment horizontal="justify" vertical="center" wrapText="1"/>
    </xf>
    <xf numFmtId="0" fontId="17" fillId="8" borderId="13" xfId="0" applyFont="1" applyFill="1" applyBorder="1" applyAlignment="1" applyProtection="1">
      <alignment horizontal="center" vertical="center"/>
    </xf>
    <xf numFmtId="0" fontId="17" fillId="8" borderId="14" xfId="0" applyFont="1" applyFill="1" applyBorder="1" applyAlignment="1" applyProtection="1">
      <alignment horizontal="center" vertical="center"/>
    </xf>
    <xf numFmtId="0" fontId="19" fillId="11" borderId="17" xfId="1" applyFont="1" applyFill="1" applyBorder="1" applyAlignment="1" applyProtection="1">
      <alignment horizontal="center" vertical="center" wrapText="1"/>
    </xf>
    <xf numFmtId="0" fontId="19" fillId="11" borderId="18" xfId="1" applyFont="1" applyFill="1" applyBorder="1" applyAlignment="1" applyProtection="1">
      <alignment horizontal="center" vertical="center" wrapText="1"/>
    </xf>
    <xf numFmtId="0" fontId="19" fillId="11" borderId="19" xfId="1" applyFont="1" applyFill="1" applyBorder="1" applyAlignment="1" applyProtection="1">
      <alignment horizontal="center" vertical="center" wrapText="1"/>
    </xf>
    <xf numFmtId="0" fontId="19" fillId="0" borderId="20" xfId="1" applyFont="1" applyBorder="1" applyAlignment="1" applyProtection="1">
      <alignment horizontal="center" vertical="center" wrapText="1"/>
    </xf>
    <xf numFmtId="0" fontId="19" fillId="0" borderId="24" xfId="1" applyFont="1" applyBorder="1" applyAlignment="1" applyProtection="1">
      <alignment horizontal="center" vertical="center" wrapText="1"/>
    </xf>
    <xf numFmtId="0" fontId="19" fillId="15" borderId="20" xfId="1" applyFont="1" applyFill="1" applyBorder="1" applyAlignment="1" applyProtection="1">
      <alignment horizontal="center" vertical="center" wrapText="1"/>
    </xf>
    <xf numFmtId="0" fontId="19" fillId="15" borderId="42" xfId="1" applyFont="1" applyFill="1" applyBorder="1" applyAlignment="1" applyProtection="1">
      <alignment horizontal="center" vertical="center" wrapText="1"/>
    </xf>
    <xf numFmtId="0" fontId="13" fillId="15" borderId="7" xfId="1" applyFont="1" applyFill="1" applyBorder="1" applyAlignment="1" applyProtection="1">
      <alignment horizontal="justify" vertical="center" wrapText="1"/>
    </xf>
    <xf numFmtId="0" fontId="13" fillId="15" borderId="11" xfId="1" applyFont="1" applyFill="1" applyBorder="1" applyAlignment="1" applyProtection="1">
      <alignment horizontal="justify" vertical="center" wrapText="1"/>
    </xf>
    <xf numFmtId="0" fontId="19" fillId="18" borderId="20" xfId="1" applyFont="1" applyFill="1" applyBorder="1" applyAlignment="1" applyProtection="1">
      <alignment horizontal="center" vertical="center" wrapText="1"/>
    </xf>
    <xf numFmtId="0" fontId="19" fillId="18" borderId="24" xfId="1" applyFont="1" applyFill="1" applyBorder="1" applyAlignment="1" applyProtection="1">
      <alignment horizontal="center" vertical="center" wrapText="1"/>
    </xf>
    <xf numFmtId="0" fontId="19" fillId="18" borderId="42" xfId="1" applyFont="1" applyFill="1" applyBorder="1" applyAlignment="1" applyProtection="1">
      <alignment horizontal="center" vertical="center" wrapText="1"/>
    </xf>
    <xf numFmtId="0" fontId="13" fillId="18" borderId="7" xfId="1" applyFont="1" applyFill="1" applyBorder="1" applyAlignment="1" applyProtection="1">
      <alignment horizontal="justify" vertical="center" wrapText="1"/>
    </xf>
    <xf numFmtId="0" fontId="13" fillId="18" borderId="8" xfId="1" applyFont="1" applyFill="1" applyBorder="1" applyAlignment="1" applyProtection="1">
      <alignment horizontal="justify" vertical="center" wrapText="1"/>
    </xf>
    <xf numFmtId="0" fontId="13" fillId="18" borderId="11" xfId="1" applyFont="1" applyFill="1" applyBorder="1" applyAlignment="1" applyProtection="1">
      <alignment horizontal="justify" vertical="center" wrapText="1"/>
    </xf>
    <xf numFmtId="0" fontId="27" fillId="18" borderId="3" xfId="1" applyFont="1" applyFill="1" applyBorder="1" applyAlignment="1" applyProtection="1">
      <alignment horizontal="justify" vertical="center"/>
    </xf>
    <xf numFmtId="0" fontId="27" fillId="18" borderId="4" xfId="1" applyFont="1" applyFill="1" applyBorder="1" applyAlignment="1" applyProtection="1">
      <alignment horizontal="justify" vertical="center"/>
    </xf>
    <xf numFmtId="0" fontId="27" fillId="18" borderId="41" xfId="1" applyFont="1" applyFill="1" applyBorder="1" applyAlignment="1" applyProtection="1">
      <alignment horizontal="justify" vertical="center"/>
    </xf>
    <xf numFmtId="0" fontId="27" fillId="18" borderId="3" xfId="1" applyFont="1" applyFill="1" applyBorder="1" applyAlignment="1" applyProtection="1">
      <alignment horizontal="justify" vertical="center" wrapText="1"/>
    </xf>
    <xf numFmtId="0" fontId="27" fillId="18" borderId="4" xfId="1" applyFont="1" applyFill="1" applyBorder="1" applyAlignment="1" applyProtection="1">
      <alignment horizontal="justify" vertical="center" wrapText="1"/>
    </xf>
    <xf numFmtId="0" fontId="27" fillId="18" borderId="41" xfId="1" applyFont="1" applyFill="1" applyBorder="1" applyAlignment="1" applyProtection="1">
      <alignment horizontal="justify" vertical="center" wrapText="1"/>
    </xf>
    <xf numFmtId="0" fontId="19" fillId="18" borderId="3" xfId="1" applyFont="1" applyFill="1" applyBorder="1" applyAlignment="1" applyProtection="1">
      <alignment horizontal="justify" vertical="center" wrapText="1"/>
    </xf>
    <xf numFmtId="0" fontId="19" fillId="18" borderId="4" xfId="1" applyFont="1" applyFill="1" applyBorder="1" applyAlignment="1" applyProtection="1">
      <alignment horizontal="justify" vertical="center" wrapText="1"/>
    </xf>
    <xf numFmtId="0" fontId="19" fillId="18" borderId="41" xfId="1" applyFont="1" applyFill="1" applyBorder="1" applyAlignment="1" applyProtection="1">
      <alignment horizontal="justify" vertical="center" wrapText="1"/>
    </xf>
    <xf numFmtId="0" fontId="3" fillId="2" borderId="0" xfId="0" applyFont="1" applyFill="1" applyAlignment="1" applyProtection="1">
      <alignment horizontal="center" vertical="center"/>
    </xf>
    <xf numFmtId="0" fontId="17" fillId="8" borderId="3" xfId="0" applyFont="1" applyFill="1" applyBorder="1" applyAlignment="1" applyProtection="1">
      <alignment horizontal="center" vertical="center"/>
    </xf>
    <xf numFmtId="0" fontId="17" fillId="8" borderId="4" xfId="0" applyFont="1" applyFill="1" applyBorder="1" applyAlignment="1" applyProtection="1">
      <alignment horizontal="center" vertical="center"/>
    </xf>
    <xf numFmtId="0" fontId="17" fillId="8" borderId="12" xfId="0" applyFont="1" applyFill="1" applyBorder="1" applyAlignment="1" applyProtection="1">
      <alignment horizontal="center" vertical="center"/>
    </xf>
    <xf numFmtId="0" fontId="56" fillId="3" borderId="0" xfId="0" applyFont="1" applyFill="1" applyAlignment="1" applyProtection="1">
      <alignment horizontal="center" vertical="center" wrapText="1"/>
    </xf>
    <xf numFmtId="0" fontId="56" fillId="3" borderId="10" xfId="0" applyFont="1" applyFill="1" applyBorder="1" applyAlignment="1" applyProtection="1">
      <alignment horizontal="center" vertical="center" wrapText="1"/>
    </xf>
    <xf numFmtId="0" fontId="30" fillId="3" borderId="1" xfId="0" applyFont="1" applyFill="1" applyBorder="1" applyAlignment="1">
      <alignment horizontal="center" vertical="center"/>
    </xf>
    <xf numFmtId="0" fontId="46" fillId="3" borderId="1" xfId="0" applyFont="1" applyFill="1" applyBorder="1" applyAlignment="1">
      <alignment horizontal="center" vertical="center" wrapText="1"/>
    </xf>
    <xf numFmtId="0" fontId="30" fillId="3" borderId="1" xfId="0" applyFont="1" applyFill="1" applyBorder="1" applyAlignment="1">
      <alignment horizontal="center" vertical="center" wrapText="1"/>
    </xf>
    <xf numFmtId="2" fontId="30" fillId="3" borderId="1" xfId="0" applyNumberFormat="1" applyFont="1" applyFill="1" applyBorder="1" applyAlignment="1" applyProtection="1">
      <alignment horizontal="center" vertical="center"/>
      <protection locked="0"/>
    </xf>
    <xf numFmtId="14" fontId="30" fillId="3" borderId="1" xfId="0" applyNumberFormat="1" applyFont="1" applyFill="1" applyBorder="1" applyAlignment="1" applyProtection="1">
      <alignment horizontal="center" vertical="center"/>
      <protection locked="0"/>
    </xf>
    <xf numFmtId="0" fontId="43" fillId="0" borderId="1" xfId="0" applyFont="1" applyFill="1" applyBorder="1" applyAlignment="1" applyProtection="1">
      <alignment horizontal="center" wrapText="1"/>
    </xf>
    <xf numFmtId="0" fontId="42" fillId="3" borderId="1" xfId="0" applyFont="1" applyFill="1" applyBorder="1" applyAlignment="1">
      <alignment horizontal="center" vertical="center" wrapText="1"/>
    </xf>
    <xf numFmtId="0" fontId="50" fillId="0" borderId="1" xfId="0" applyFont="1" applyBorder="1" applyAlignment="1">
      <alignment horizontal="center" vertical="center"/>
    </xf>
    <xf numFmtId="0" fontId="51" fillId="0" borderId="1" xfId="0" applyFont="1" applyBorder="1" applyAlignment="1">
      <alignment horizontal="center" vertical="center"/>
    </xf>
    <xf numFmtId="0" fontId="52" fillId="0" borderId="1" xfId="0" applyFont="1" applyBorder="1" applyAlignment="1">
      <alignment horizontal="left" vertical="top" wrapText="1"/>
    </xf>
    <xf numFmtId="0" fontId="29" fillId="3" borderId="1" xfId="0" applyFont="1" applyFill="1" applyBorder="1" applyAlignment="1" applyProtection="1">
      <alignment horizontal="center" vertical="center" wrapText="1"/>
    </xf>
    <xf numFmtId="0" fontId="55" fillId="3" borderId="1" xfId="0" applyFont="1" applyFill="1" applyBorder="1" applyAlignment="1" applyProtection="1">
      <alignment horizontal="left" vertical="center" wrapText="1"/>
    </xf>
    <xf numFmtId="0" fontId="43" fillId="3" borderId="1" xfId="0" applyFont="1" applyFill="1" applyBorder="1" applyAlignment="1">
      <alignment horizontal="center"/>
    </xf>
    <xf numFmtId="0" fontId="7" fillId="7" borderId="1" xfId="0" applyFont="1" applyFill="1" applyBorder="1" applyAlignment="1" applyProtection="1">
      <alignment horizontal="center" vertical="center" wrapText="1"/>
    </xf>
    <xf numFmtId="0" fontId="7" fillId="7" borderId="1" xfId="1" applyFont="1" applyFill="1" applyBorder="1" applyAlignment="1" applyProtection="1">
      <alignment horizontal="center" vertical="center" wrapText="1"/>
    </xf>
    <xf numFmtId="0" fontId="34" fillId="2" borderId="1" xfId="0" applyFont="1" applyFill="1" applyBorder="1" applyAlignment="1" applyProtection="1">
      <alignment horizontal="center" vertical="center"/>
    </xf>
    <xf numFmtId="0" fontId="40" fillId="26" borderId="1" xfId="0" applyFont="1" applyFill="1" applyBorder="1" applyAlignment="1" applyProtection="1">
      <alignment horizontal="left" vertical="center" wrapText="1"/>
    </xf>
    <xf numFmtId="0" fontId="40" fillId="26" borderId="1" xfId="0" applyFont="1" applyFill="1" applyBorder="1" applyAlignment="1" applyProtection="1">
      <alignment horizontal="left" vertical="center"/>
    </xf>
    <xf numFmtId="0" fontId="0" fillId="0" borderId="1" xfId="0" applyFill="1" applyBorder="1" applyAlignment="1" applyProtection="1">
      <alignment horizontal="center"/>
    </xf>
    <xf numFmtId="14" fontId="0" fillId="0" borderId="1" xfId="0" applyNumberFormat="1" applyFill="1" applyBorder="1" applyAlignment="1" applyProtection="1">
      <alignment horizontal="center"/>
    </xf>
    <xf numFmtId="0" fontId="10" fillId="4" borderId="1" xfId="0" applyFont="1" applyFill="1" applyBorder="1" applyAlignment="1" applyProtection="1">
      <alignment horizontal="center" vertical="center" wrapText="1"/>
    </xf>
    <xf numFmtId="0" fontId="7" fillId="5" borderId="1" xfId="0" applyFont="1" applyFill="1" applyBorder="1" applyAlignment="1" applyProtection="1">
      <alignment horizontal="center" vertical="center"/>
    </xf>
    <xf numFmtId="0" fontId="7" fillId="17" borderId="1" xfId="0" applyFont="1" applyFill="1" applyBorder="1" applyAlignment="1" applyProtection="1">
      <alignment horizontal="center" vertical="center" wrapText="1"/>
    </xf>
    <xf numFmtId="0" fontId="7" fillId="6" borderId="1" xfId="0" applyFont="1" applyFill="1" applyBorder="1" applyAlignment="1" applyProtection="1">
      <alignment horizontal="center" vertical="center" wrapText="1"/>
    </xf>
    <xf numFmtId="0" fontId="7" fillId="9" borderId="1" xfId="0" applyFont="1" applyFill="1" applyBorder="1" applyAlignment="1" applyProtection="1">
      <alignment horizontal="center" vertical="center" wrapText="1"/>
    </xf>
    <xf numFmtId="0" fontId="7" fillId="23" borderId="1" xfId="0" applyFont="1" applyFill="1" applyBorder="1" applyAlignment="1" applyProtection="1">
      <alignment horizontal="center" vertical="center" wrapText="1"/>
    </xf>
    <xf numFmtId="0" fontId="7" fillId="5" borderId="1" xfId="0" applyFont="1" applyFill="1" applyBorder="1" applyAlignment="1" applyProtection="1">
      <alignment horizontal="center" vertical="center" wrapText="1"/>
    </xf>
    <xf numFmtId="0" fontId="33" fillId="23" borderId="1" xfId="0" applyFont="1" applyFill="1" applyBorder="1" applyAlignment="1" applyProtection="1">
      <alignment horizontal="center" vertical="center" wrapText="1"/>
    </xf>
    <xf numFmtId="0" fontId="10" fillId="22" borderId="1" xfId="0" applyFont="1" applyFill="1" applyBorder="1" applyAlignment="1" applyProtection="1">
      <alignment horizontal="center" vertical="center"/>
    </xf>
    <xf numFmtId="0" fontId="49" fillId="0" borderId="1" xfId="0" applyFont="1" applyFill="1" applyBorder="1" applyAlignment="1" applyProtection="1">
      <alignment horizontal="center" wrapText="1"/>
    </xf>
    <xf numFmtId="0" fontId="3" fillId="2" borderId="1" xfId="0" applyFont="1" applyFill="1" applyBorder="1" applyAlignment="1" applyProtection="1">
      <alignment horizontal="center" vertical="center"/>
    </xf>
    <xf numFmtId="0" fontId="7" fillId="17" borderId="1" xfId="0" applyFont="1" applyFill="1" applyBorder="1" applyAlignment="1" applyProtection="1">
      <alignment horizontal="center" vertical="center"/>
    </xf>
    <xf numFmtId="0" fontId="39" fillId="9" borderId="1" xfId="0" applyFont="1" applyFill="1" applyBorder="1" applyAlignment="1" applyProtection="1">
      <alignment horizontal="center" vertical="center"/>
    </xf>
    <xf numFmtId="0" fontId="10" fillId="2" borderId="1" xfId="0" applyFont="1" applyFill="1" applyBorder="1" applyAlignment="1" applyProtection="1">
      <alignment horizontal="center" vertical="center"/>
    </xf>
    <xf numFmtId="0" fontId="0" fillId="3" borderId="52" xfId="0" applyFill="1" applyBorder="1" applyAlignment="1">
      <alignment horizontal="center"/>
    </xf>
    <xf numFmtId="0" fontId="0" fillId="3" borderId="5" xfId="0" applyFill="1" applyBorder="1" applyAlignment="1">
      <alignment horizontal="center"/>
    </xf>
    <xf numFmtId="0" fontId="0" fillId="3" borderId="53" xfId="0" applyFill="1" applyBorder="1" applyAlignment="1">
      <alignment horizontal="center"/>
    </xf>
    <xf numFmtId="0" fontId="0" fillId="3" borderId="10" xfId="0" applyFill="1" applyBorder="1" applyAlignment="1">
      <alignment horizontal="center"/>
    </xf>
    <xf numFmtId="0" fontId="0" fillId="3" borderId="54" xfId="0" applyFill="1" applyBorder="1" applyAlignment="1">
      <alignment horizontal="center"/>
    </xf>
    <xf numFmtId="0" fontId="0" fillId="3" borderId="9" xfId="0" applyFill="1" applyBorder="1" applyAlignment="1">
      <alignment horizontal="center"/>
    </xf>
    <xf numFmtId="0" fontId="63" fillId="3" borderId="52" xfId="0" applyFont="1" applyFill="1" applyBorder="1" applyAlignment="1">
      <alignment horizontal="center" vertical="center" wrapText="1"/>
    </xf>
    <xf numFmtId="0" fontId="43" fillId="3" borderId="6" xfId="0" applyFont="1" applyFill="1" applyBorder="1" applyAlignment="1">
      <alignment horizontal="center" vertical="center" wrapText="1"/>
    </xf>
    <xf numFmtId="0" fontId="43" fillId="3" borderId="5" xfId="0" applyFont="1" applyFill="1" applyBorder="1" applyAlignment="1">
      <alignment horizontal="center" vertical="center" wrapText="1"/>
    </xf>
    <xf numFmtId="0" fontId="43" fillId="3" borderId="53" xfId="0" applyFont="1" applyFill="1" applyBorder="1" applyAlignment="1">
      <alignment horizontal="center" vertical="center" wrapText="1"/>
    </xf>
    <xf numFmtId="0" fontId="43" fillId="3" borderId="0" xfId="0" applyFont="1" applyFill="1" applyAlignment="1">
      <alignment horizontal="center" vertical="center" wrapText="1"/>
    </xf>
    <xf numFmtId="0" fontId="43" fillId="3" borderId="10" xfId="0" applyFont="1" applyFill="1" applyBorder="1" applyAlignment="1">
      <alignment horizontal="center" vertical="center" wrapText="1"/>
    </xf>
    <xf numFmtId="0" fontId="43" fillId="3" borderId="54" xfId="0" applyFont="1" applyFill="1" applyBorder="1" applyAlignment="1">
      <alignment horizontal="center" vertical="center" wrapText="1"/>
    </xf>
    <xf numFmtId="0" fontId="43" fillId="3" borderId="2" xfId="0" applyFont="1" applyFill="1" applyBorder="1" applyAlignment="1">
      <alignment horizontal="center" vertical="center" wrapText="1"/>
    </xf>
    <xf numFmtId="0" fontId="43" fillId="3" borderId="9" xfId="0" applyFont="1" applyFill="1" applyBorder="1" applyAlignment="1">
      <alignment horizontal="center" vertical="center" wrapText="1"/>
    </xf>
    <xf numFmtId="2" fontId="64" fillId="3" borderId="7" xfId="0" applyNumberFormat="1" applyFont="1" applyFill="1" applyBorder="1" applyAlignment="1" applyProtection="1">
      <alignment horizontal="center" vertical="center"/>
      <protection locked="0"/>
    </xf>
    <xf numFmtId="2" fontId="64" fillId="3" borderId="8" xfId="0" applyNumberFormat="1" applyFont="1" applyFill="1" applyBorder="1" applyAlignment="1" applyProtection="1">
      <alignment horizontal="center" vertical="center"/>
      <protection locked="0"/>
    </xf>
    <xf numFmtId="2" fontId="64" fillId="3" borderId="11" xfId="0" applyNumberFormat="1" applyFont="1" applyFill="1" applyBorder="1" applyAlignment="1" applyProtection="1">
      <alignment horizontal="center" vertical="center"/>
      <protection locked="0"/>
    </xf>
    <xf numFmtId="14" fontId="64" fillId="3" borderId="53" xfId="0" applyNumberFormat="1" applyFont="1" applyFill="1" applyBorder="1" applyAlignment="1" applyProtection="1">
      <alignment horizontal="center" vertical="center"/>
      <protection locked="0"/>
    </xf>
    <xf numFmtId="14" fontId="64" fillId="3" borderId="10" xfId="0" applyNumberFormat="1" applyFont="1" applyFill="1" applyBorder="1" applyAlignment="1" applyProtection="1">
      <alignment horizontal="center" vertical="center"/>
      <protection locked="0"/>
    </xf>
    <xf numFmtId="2" fontId="64" fillId="3" borderId="52" xfId="0" applyNumberFormat="1" applyFont="1" applyFill="1" applyBorder="1" applyAlignment="1" applyProtection="1">
      <alignment horizontal="center" vertical="center"/>
      <protection locked="0"/>
    </xf>
    <xf numFmtId="2" fontId="64" fillId="3" borderId="5" xfId="0" applyNumberFormat="1" applyFont="1" applyFill="1" applyBorder="1" applyAlignment="1" applyProtection="1">
      <alignment horizontal="center" vertical="center"/>
      <protection locked="0"/>
    </xf>
    <xf numFmtId="2" fontId="64" fillId="3" borderId="54" xfId="0" applyNumberFormat="1" applyFont="1" applyFill="1" applyBorder="1" applyAlignment="1" applyProtection="1">
      <alignment horizontal="center" vertical="center"/>
      <protection locked="0"/>
    </xf>
    <xf numFmtId="2" fontId="64" fillId="3" borderId="9" xfId="0" applyNumberFormat="1" applyFont="1" applyFill="1" applyBorder="1" applyAlignment="1" applyProtection="1">
      <alignment horizontal="center" vertical="center"/>
      <protection locked="0"/>
    </xf>
    <xf numFmtId="0" fontId="53" fillId="3" borderId="52" xfId="0" applyFont="1" applyFill="1" applyBorder="1" applyAlignment="1">
      <alignment horizontal="center" vertical="center" wrapText="1"/>
    </xf>
    <xf numFmtId="0" fontId="53" fillId="3" borderId="6" xfId="0" applyFont="1" applyFill="1" applyBorder="1" applyAlignment="1">
      <alignment horizontal="center" vertical="center" wrapText="1"/>
    </xf>
    <xf numFmtId="0" fontId="53" fillId="3" borderId="5" xfId="0" applyFont="1" applyFill="1" applyBorder="1" applyAlignment="1">
      <alignment horizontal="center" vertical="center" wrapText="1"/>
    </xf>
    <xf numFmtId="0" fontId="53" fillId="3" borderId="53" xfId="0" applyFont="1" applyFill="1" applyBorder="1" applyAlignment="1">
      <alignment horizontal="center" vertical="center" wrapText="1"/>
    </xf>
    <xf numFmtId="0" fontId="53" fillId="3" borderId="0" xfId="0" applyFont="1" applyFill="1" applyAlignment="1">
      <alignment horizontal="center" vertical="center" wrapText="1"/>
    </xf>
    <xf numFmtId="0" fontId="53" fillId="3" borderId="10" xfId="0" applyFont="1" applyFill="1" applyBorder="1" applyAlignment="1">
      <alignment horizontal="center" vertical="center" wrapText="1"/>
    </xf>
    <xf numFmtId="0" fontId="53" fillId="3" borderId="54" xfId="0" applyFont="1" applyFill="1" applyBorder="1" applyAlignment="1">
      <alignment horizontal="center" vertical="center" wrapText="1"/>
    </xf>
    <xf numFmtId="0" fontId="53" fillId="3" borderId="2" xfId="0" applyFont="1" applyFill="1" applyBorder="1" applyAlignment="1">
      <alignment horizontal="center" vertical="center" wrapText="1"/>
    </xf>
    <xf numFmtId="0" fontId="53" fillId="3" borderId="9" xfId="0" applyFont="1" applyFill="1" applyBorder="1" applyAlignment="1">
      <alignment horizontal="center" vertical="center" wrapText="1"/>
    </xf>
    <xf numFmtId="0" fontId="34" fillId="2" borderId="0" xfId="0" applyFont="1" applyFill="1" applyAlignment="1">
      <alignment horizontal="center" vertical="center" wrapText="1"/>
    </xf>
    <xf numFmtId="0" fontId="34"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65" fillId="3" borderId="1" xfId="0" applyFont="1" applyFill="1" applyBorder="1" applyAlignment="1">
      <alignment horizontal="center" vertical="center"/>
    </xf>
    <xf numFmtId="9" fontId="65" fillId="3" borderId="7" xfId="6" applyFont="1" applyFill="1" applyBorder="1" applyAlignment="1">
      <alignment horizontal="center" vertical="center"/>
    </xf>
    <xf numFmtId="9" fontId="65" fillId="3" borderId="1" xfId="6" applyFont="1" applyFill="1" applyBorder="1" applyAlignment="1">
      <alignment horizontal="center" vertical="center"/>
    </xf>
    <xf numFmtId="0" fontId="55" fillId="29" borderId="0" xfId="0" applyFont="1" applyFill="1" applyAlignment="1">
      <alignment horizontal="center" vertical="center"/>
    </xf>
    <xf numFmtId="0" fontId="31" fillId="19" borderId="0" xfId="0" applyFont="1" applyFill="1" applyAlignment="1">
      <alignment horizontal="center" vertical="center" wrapText="1"/>
    </xf>
    <xf numFmtId="0" fontId="0" fillId="0" borderId="0" xfId="0" applyBorder="1" applyAlignment="1">
      <alignment horizontal="center" vertical="center"/>
    </xf>
  </cellXfs>
  <cellStyles count="7">
    <cellStyle name="Hipervínculo 2" xfId="2" xr:uid="{00000000-0005-0000-0000-000000000000}"/>
    <cellStyle name="Normal" xfId="0" builtinId="0"/>
    <cellStyle name="Normal 2" xfId="1" xr:uid="{00000000-0005-0000-0000-000002000000}"/>
    <cellStyle name="Normal 2 2" xfId="3" xr:uid="{00000000-0005-0000-0000-000003000000}"/>
    <cellStyle name="Normal 2 3" xfId="4" xr:uid="{00000000-0005-0000-0000-000004000000}"/>
    <cellStyle name="Porcentaje" xfId="6" builtinId="5"/>
    <cellStyle name="Porcentaje 2" xfId="5" xr:uid="{00000000-0005-0000-0000-000006000000}"/>
  </cellStyles>
  <dxfs count="365">
    <dxf>
      <alignment horizontal="center"/>
    </dxf>
    <dxf>
      <alignment horizontal="center"/>
    </dxf>
    <dxf>
      <alignment horizontal="general"/>
    </dxf>
    <dxf>
      <alignment horizontal="center"/>
    </dxf>
    <dxf>
      <alignment horizontal="general"/>
    </dxf>
    <dxf>
      <alignment horizontal="center"/>
    </dxf>
    <dxf>
      <alignment horizontal="center"/>
    </dxf>
    <dxf>
      <alignment horizontal="center"/>
    </dxf>
    <dxf>
      <alignment horizontal="center"/>
    </dxf>
    <dxf>
      <alignment horizontal="center"/>
    </dxf>
    <dxf>
      <alignment horizontal="center"/>
    </dxf>
    <dxf>
      <alignment horizontal="general"/>
    </dxf>
    <dxf>
      <alignment horizontal="general"/>
    </dxf>
    <dxf>
      <alignment horizontal="general"/>
    </dxf>
    <dxf>
      <alignment vertical="center"/>
    </dxf>
    <dxf>
      <alignment vertical="bottom"/>
    </dxf>
    <dxf>
      <alignment horizontal="center"/>
    </dxf>
    <dxf>
      <alignment horizontal="center"/>
    </dxf>
    <dxf>
      <alignment horizontal="center"/>
    </dxf>
    <dxf>
      <alignment horizontal="center"/>
    </dxf>
    <dxf>
      <alignment horizontal="general"/>
    </dxf>
    <dxf>
      <alignment horizontal="general"/>
    </dxf>
    <dxf>
      <alignment horizontal="general"/>
    </dxf>
    <dxf>
      <alignment horizontal="general"/>
    </dxf>
    <dxf>
      <alignment vertical="center"/>
    </dxf>
    <dxf>
      <alignment vertical="bottom"/>
    </dxf>
    <dxf>
      <alignment horizontal="center"/>
    </dxf>
    <dxf>
      <alignment horizontal="center"/>
    </dxf>
    <dxf>
      <alignment horizontal="center"/>
    </dxf>
    <dxf>
      <alignment horizontal="center"/>
    </dxf>
    <dxf>
      <alignment horizontal="general"/>
    </dxf>
    <dxf>
      <alignment horizontal="general"/>
    </dxf>
    <dxf>
      <alignment horizontal="general"/>
    </dxf>
    <dxf>
      <alignment horizontal="general"/>
    </dxf>
    <dxf>
      <alignment vertical="center"/>
    </dxf>
    <dxf>
      <alignment vertical="bottom"/>
    </dxf>
    <dxf>
      <alignment horizontal="center"/>
    </dxf>
    <dxf>
      <alignment horizontal="center"/>
    </dxf>
    <dxf>
      <alignment horizontal="center"/>
    </dxf>
    <dxf>
      <alignment horizontal="center"/>
    </dxf>
    <dxf>
      <alignment horizontal="general"/>
    </dxf>
    <dxf>
      <alignment horizontal="general"/>
    </dxf>
    <dxf>
      <alignment horizontal="general"/>
    </dxf>
    <dxf>
      <alignment horizontal="general"/>
    </dxf>
    <dxf>
      <alignment vertical="center"/>
    </dxf>
    <dxf>
      <alignment vertical="bottom"/>
    </dxf>
    <dxf>
      <alignment horizontal="center"/>
    </dxf>
    <dxf>
      <alignment horizontal="center"/>
    </dxf>
    <dxf>
      <alignment horizontal="center"/>
    </dxf>
    <dxf>
      <alignment horizontal="center"/>
    </dxf>
    <dxf>
      <alignment horizontal="general"/>
    </dxf>
    <dxf>
      <alignment horizontal="general"/>
    </dxf>
    <dxf>
      <alignment horizontal="general"/>
    </dxf>
    <dxf>
      <alignment horizontal="general"/>
    </dxf>
    <dxf>
      <alignment vertical="center"/>
    </dxf>
    <dxf>
      <alignment vertical="bottom"/>
    </dxf>
    <dxf>
      <alignment horizontal="center"/>
    </dxf>
    <dxf>
      <alignment horizontal="center"/>
    </dxf>
    <dxf>
      <alignment horizontal="general"/>
    </dxf>
    <dxf>
      <alignment horizontal="general"/>
    </dxf>
    <dxf>
      <alignment vertical="center"/>
    </dxf>
    <dxf>
      <alignment vertical="bottom"/>
    </dxf>
    <dxf>
      <alignment horizontal="center"/>
    </dxf>
    <dxf>
      <alignment horizontal="center"/>
    </dxf>
    <dxf>
      <alignment horizontal="center"/>
    </dxf>
    <dxf>
      <alignment vertical="center"/>
    </dxf>
    <dxf>
      <alignment horizontal="center"/>
    </dxf>
    <dxf>
      <alignment horizontal="center"/>
    </dxf>
    <dxf>
      <alignment horizontal="center"/>
    </dxf>
    <dxf>
      <alignment horizontal="center"/>
    </dxf>
    <dxf>
      <alignment horizontal="center"/>
    </dxf>
    <dxf>
      <alignment horizontal="general"/>
    </dxf>
    <dxf>
      <alignment horizontal="general"/>
    </dxf>
    <dxf>
      <alignment horizontal="general"/>
    </dxf>
    <dxf>
      <alignment horizontal="general"/>
    </dxf>
    <dxf>
      <alignment horizontal="center"/>
    </dxf>
    <dxf>
      <alignment horizontal="center"/>
    </dxf>
    <dxf>
      <alignment horizontal="center"/>
    </dxf>
    <dxf>
      <alignment horizontal="center"/>
    </dxf>
    <dxf>
      <alignment horizontal="general"/>
    </dxf>
    <dxf>
      <alignment horizontal="general"/>
    </dxf>
    <dxf>
      <alignment horizontal="general"/>
    </dxf>
    <dxf>
      <alignment horizontal="general"/>
    </dxf>
    <dxf>
      <alignment horizontal="center"/>
    </dxf>
    <dxf>
      <alignment horizontal="center"/>
    </dxf>
    <dxf>
      <alignment horizontal="center"/>
    </dxf>
    <dxf>
      <alignment horizontal="center"/>
    </dxf>
    <dxf>
      <alignment horizontal="general"/>
    </dxf>
    <dxf>
      <alignment horizontal="general"/>
    </dxf>
    <dxf>
      <alignment horizontal="general"/>
    </dxf>
    <dxf>
      <alignment horizontal="general"/>
    </dxf>
    <dxf>
      <alignment horizontal="center"/>
    </dxf>
    <dxf>
      <alignment horizontal="center"/>
    </dxf>
    <dxf>
      <alignment horizontal="center"/>
    </dxf>
    <dxf>
      <alignment horizontal="center"/>
    </dxf>
    <dxf>
      <alignment horizontal="general"/>
    </dxf>
    <dxf>
      <alignment horizontal="general"/>
    </dxf>
    <dxf>
      <alignment horizontal="general"/>
    </dxf>
    <dxf>
      <alignment horizontal="general"/>
    </dxf>
    <dxf>
      <alignment horizontal="center"/>
    </dxf>
    <dxf>
      <alignment horizontal="center"/>
    </dxf>
    <dxf>
      <alignment horizontal="center"/>
    </dxf>
    <dxf>
      <alignment horizontal="center"/>
    </dxf>
    <dxf>
      <alignment horizontal="general"/>
    </dxf>
    <dxf>
      <alignment horizontal="general"/>
    </dxf>
    <dxf>
      <alignment horizontal="general"/>
    </dxf>
    <dxf>
      <alignment horizontal="general"/>
    </dxf>
    <dxf>
      <alignment horizontal="center"/>
    </dxf>
    <dxf>
      <alignment horizontal="center"/>
    </dxf>
    <dxf>
      <alignment horizontal="center"/>
    </dxf>
    <dxf>
      <alignment horizontal="center"/>
    </dxf>
    <dxf>
      <alignment horizontal="general"/>
    </dxf>
    <dxf>
      <alignment horizontal="general"/>
    </dxf>
    <dxf>
      <alignment horizontal="general"/>
    </dxf>
    <dxf>
      <alignment horizontal="general"/>
    </dxf>
    <dxf>
      <alignment horizontal="center"/>
    </dxf>
    <dxf>
      <alignment horizontal="center"/>
    </dxf>
    <dxf>
      <alignment horizontal="center"/>
    </dxf>
    <dxf>
      <alignment horizontal="center"/>
    </dxf>
    <dxf>
      <alignment horizontal="general"/>
    </dxf>
    <dxf>
      <alignment horizontal="general"/>
    </dxf>
    <dxf>
      <alignment horizontal="general"/>
    </dxf>
    <dxf>
      <alignment horizontal="general"/>
    </dxf>
    <dxf>
      <alignment horizontal="general"/>
    </dxf>
    <dxf>
      <alignment horizontal="center"/>
    </dxf>
    <dxf>
      <alignment horizontal="center"/>
    </dxf>
    <dxf>
      <alignment horizontal="center"/>
    </dxf>
    <dxf>
      <alignment horizontal="center"/>
    </dxf>
    <dxf>
      <alignment horizontal="center"/>
    </dxf>
    <dxf>
      <alignment horizontal="general"/>
    </dxf>
    <dxf>
      <alignment horizontal="general"/>
    </dxf>
    <dxf>
      <alignment horizontal="general"/>
    </dxf>
    <dxf>
      <alignment horizontal="general"/>
    </dxf>
    <dxf>
      <alignment horizontal="general"/>
    </dxf>
    <dxf>
      <alignment horizontal="general" indent="0"/>
    </dxf>
    <dxf>
      <alignment horizontal="general" indent="0"/>
    </dxf>
    <dxf>
      <alignment horizontal="general" indent="0"/>
    </dxf>
    <dxf>
      <alignment horizontal="general" indent="0"/>
    </dxf>
    <dxf>
      <alignment horizontal="general" indent="0"/>
    </dxf>
    <dxf>
      <alignment horizontal="general" indent="0"/>
    </dxf>
    <dxf>
      <alignment horizontal="general" indent="0"/>
    </dxf>
    <dxf>
      <alignment horizontal="general" indent="0"/>
    </dxf>
    <dxf>
      <alignment vertical="center"/>
    </dxf>
    <dxf>
      <font>
        <sz val="12"/>
      </font>
    </dxf>
    <dxf>
      <font>
        <sz val="12"/>
      </font>
    </dxf>
    <dxf>
      <font>
        <b/>
      </font>
    </dxf>
    <dxf>
      <font>
        <b/>
      </font>
    </dxf>
    <dxf>
      <font>
        <color theme="9" tint="-0.249977111117893"/>
      </font>
    </dxf>
    <dxf>
      <font>
        <color theme="9" tint="-0.249977111117893"/>
      </font>
    </dxf>
    <dxf>
      <fill>
        <patternFill patternType="solid">
          <bgColor theme="9" tint="-0.249977111117893"/>
        </patternFill>
      </fill>
    </dxf>
    <dxf>
      <fill>
        <patternFill patternType="solid">
          <bgColor theme="9" tint="-0.249977111117893"/>
        </patternFill>
      </fill>
    </dxf>
    <dxf>
      <font>
        <b/>
        <color theme="0"/>
      </font>
      <fill>
        <patternFill patternType="solid">
          <fgColor indexed="64"/>
          <bgColor rgb="FF5F9127"/>
        </patternFill>
      </fill>
    </dxf>
    <dxf>
      <font>
        <b/>
        <sz val="16"/>
        <color theme="0"/>
      </font>
      <fill>
        <patternFill patternType="solid">
          <fgColor indexed="64"/>
          <bgColor rgb="FF5F9127"/>
        </patternFill>
      </fill>
      <alignment wrapText="1"/>
    </dxf>
    <dxf>
      <alignment horizontal="center"/>
    </dxf>
    <dxf>
      <alignment wrapText="1"/>
    </dxf>
    <dxf>
      <alignment vertical="center"/>
    </dxf>
    <dxf>
      <alignment vertical="center"/>
    </dxf>
    <dxf>
      <alignment horizontal="center"/>
    </dxf>
    <dxf>
      <alignment vertical="center"/>
    </dxf>
    <dxf>
      <alignment vertical="center"/>
    </dxf>
    <dxf>
      <alignment vertical="center"/>
    </dxf>
    <dxf>
      <font>
        <color theme="4" tint="0.79998168889431442"/>
      </font>
    </dxf>
    <dxf>
      <font>
        <color theme="4" tint="0.79998168889431442"/>
      </font>
    </dxf>
    <dxf>
      <font>
        <color theme="0"/>
      </font>
    </dxf>
    <dxf>
      <font>
        <color theme="0"/>
      </font>
    </dxf>
    <dxf>
      <alignment horizontal="center"/>
    </dxf>
    <dxf>
      <alignment horizontal="general"/>
    </dxf>
    <dxf>
      <alignment horizontal="center"/>
    </dxf>
    <dxf>
      <alignment horizontal="general"/>
    </dxf>
    <dxf>
      <alignment horizontal="center"/>
    </dxf>
    <dxf>
      <numFmt numFmtId="164" formatCode="0.0%"/>
    </dxf>
    <dxf>
      <font>
        <sz val="12"/>
      </font>
    </dxf>
    <dxf>
      <font>
        <sz val="12"/>
      </font>
    </dxf>
    <dxf>
      <alignment vertical="center"/>
    </dxf>
    <dxf>
      <alignment horizontal="center"/>
    </dxf>
    <dxf>
      <numFmt numFmtId="13" formatCode="0%"/>
    </dxf>
    <dxf>
      <font>
        <b/>
        <color theme="0"/>
      </font>
      <numFmt numFmtId="0" formatCode="General"/>
      <fill>
        <patternFill patternType="solid">
          <fgColor indexed="64"/>
          <bgColor rgb="FF5F9127"/>
        </patternFill>
      </fill>
      <alignment horizontal="center" vertical="center" wrapText="1"/>
    </dxf>
    <dxf>
      <font>
        <b/>
        <color theme="0"/>
      </font>
      <fill>
        <patternFill patternType="solid">
          <fgColor indexed="64"/>
          <bgColor rgb="FF5F9127"/>
        </patternFill>
      </fill>
      <alignment horizontal="center" vertical="center" wrapText="1"/>
    </dxf>
    <dxf>
      <font>
        <b/>
        <color theme="0"/>
      </font>
      <fill>
        <patternFill patternType="solid">
          <fgColor indexed="64"/>
          <bgColor rgb="FF5F9127"/>
        </patternFill>
      </fill>
    </dxf>
    <dxf>
      <font>
        <b/>
        <color theme="0"/>
      </font>
      <fill>
        <patternFill patternType="solid">
          <fgColor indexed="64"/>
          <bgColor rgb="FF5F9127"/>
        </patternFill>
      </fill>
      <alignment wrapText="1"/>
    </dxf>
    <dxf>
      <font>
        <b/>
        <sz val="16"/>
        <color theme="0"/>
      </font>
      <fill>
        <patternFill patternType="solid">
          <fgColor indexed="64"/>
          <bgColor rgb="FF5F9127"/>
        </patternFill>
      </fill>
      <alignment wrapText="1"/>
    </dxf>
    <dxf>
      <alignment horizontal="center"/>
    </dxf>
    <dxf>
      <alignment horizontal="center"/>
    </dxf>
    <dxf>
      <numFmt numFmtId="14" formatCode="0.00%"/>
    </dxf>
    <dxf>
      <fill>
        <patternFill patternType="solid">
          <bgColor theme="5"/>
        </patternFill>
      </fill>
    </dxf>
    <dxf>
      <alignment wrapText="1"/>
    </dxf>
    <dxf>
      <alignment vertical="center"/>
    </dxf>
    <dxf>
      <alignment vertical="center"/>
    </dxf>
    <dxf>
      <alignment horizontal="center"/>
    </dxf>
    <dxf>
      <alignment horizontal="center"/>
    </dxf>
    <dxf>
      <alignment horizontal="center"/>
    </dxf>
    <dxf>
      <alignment horizontal="center"/>
    </dxf>
    <dxf>
      <alignment horizontal="center"/>
    </dxf>
    <dxf>
      <alignment horizontal="center"/>
    </dxf>
    <dxf>
      <font>
        <b/>
        <sz val="12"/>
        <color theme="0"/>
      </font>
      <fill>
        <patternFill patternType="solid">
          <fgColor indexed="64"/>
          <bgColor rgb="FF5F9127"/>
        </patternFill>
      </fill>
      <alignment vertical="center" wrapText="1"/>
    </dxf>
    <dxf>
      <font>
        <color theme="0"/>
      </font>
    </dxf>
    <dxf>
      <font>
        <color theme="9" tint="-0.249977111117893"/>
      </font>
      <fill>
        <patternFill patternType="solid">
          <fgColor indexed="64"/>
          <bgColor theme="9" tint="-0.249977111117893"/>
        </patternFill>
      </fill>
    </dxf>
    <dxf>
      <font>
        <color theme="9" tint="-0.249977111117893"/>
      </font>
      <fill>
        <patternFill patternType="solid">
          <fgColor indexed="64"/>
          <bgColor theme="9" tint="-0.249977111117893"/>
        </patternFill>
      </fill>
    </dxf>
    <dxf>
      <alignment horizontal="center"/>
    </dxf>
    <dxf>
      <alignment horizontal="center"/>
    </dxf>
    <dxf>
      <font>
        <b/>
        <sz val="12"/>
        <color theme="0"/>
      </font>
      <fill>
        <patternFill patternType="solid">
          <fgColor indexed="64"/>
          <bgColor rgb="FF5F9127"/>
        </patternFill>
      </fill>
      <alignment vertical="center" wrapText="1"/>
    </dxf>
    <dxf>
      <font>
        <b/>
        <i val="0"/>
        <color theme="1"/>
      </font>
      <fill>
        <patternFill>
          <bgColor rgb="FFFF0000"/>
        </patternFill>
      </fill>
    </dxf>
    <dxf>
      <font>
        <b/>
        <i val="0"/>
      </font>
      <fill>
        <patternFill>
          <bgColor rgb="FF6FDE00"/>
        </patternFill>
      </fill>
    </dxf>
    <dxf>
      <font>
        <b/>
        <i val="0"/>
      </font>
      <fill>
        <patternFill>
          <bgColor rgb="FFFFFF00"/>
        </patternFill>
      </fill>
    </dxf>
    <dxf>
      <fill>
        <patternFill>
          <bgColor theme="5"/>
        </patternFill>
      </fill>
    </dxf>
    <dxf>
      <font>
        <b/>
        <i val="0"/>
        <color theme="1"/>
      </font>
      <fill>
        <patternFill>
          <bgColor rgb="FFFF0000"/>
        </patternFill>
      </fill>
    </dxf>
    <dxf>
      <font>
        <b/>
        <i val="0"/>
      </font>
      <fill>
        <patternFill>
          <bgColor rgb="FF6FDE00"/>
        </patternFill>
      </fill>
    </dxf>
    <dxf>
      <font>
        <b/>
        <i val="0"/>
      </font>
      <fill>
        <patternFill>
          <bgColor rgb="FFFFFF00"/>
        </patternFill>
      </fill>
    </dxf>
    <dxf>
      <fill>
        <patternFill>
          <bgColor theme="5"/>
        </patternFill>
      </fill>
    </dxf>
    <dxf>
      <font>
        <b/>
        <i val="0"/>
        <color theme="1"/>
      </font>
      <fill>
        <patternFill>
          <bgColor rgb="FFFF0000"/>
        </patternFill>
      </fill>
    </dxf>
    <dxf>
      <font>
        <b/>
        <i val="0"/>
      </font>
      <fill>
        <patternFill>
          <bgColor rgb="FF6FDE00"/>
        </patternFill>
      </fill>
    </dxf>
    <dxf>
      <font>
        <b/>
        <i val="0"/>
      </font>
      <fill>
        <patternFill>
          <bgColor rgb="FFFFFF00"/>
        </patternFill>
      </fill>
    </dxf>
    <dxf>
      <fill>
        <patternFill>
          <bgColor theme="5"/>
        </patternFill>
      </fill>
    </dxf>
    <dxf>
      <font>
        <b/>
        <i val="0"/>
        <color theme="1"/>
      </font>
      <fill>
        <patternFill>
          <bgColor rgb="FFFF0000"/>
        </patternFill>
      </fill>
    </dxf>
    <dxf>
      <font>
        <b/>
        <i val="0"/>
      </font>
      <fill>
        <patternFill>
          <bgColor rgb="FF6FDE00"/>
        </patternFill>
      </fill>
    </dxf>
    <dxf>
      <font>
        <b/>
        <i val="0"/>
      </font>
      <fill>
        <patternFill>
          <bgColor rgb="FFFFFF00"/>
        </patternFill>
      </fill>
    </dxf>
    <dxf>
      <fill>
        <patternFill>
          <bgColor theme="5"/>
        </patternFill>
      </fill>
    </dxf>
    <dxf>
      <font>
        <b/>
        <i val="0"/>
        <color theme="1"/>
      </font>
      <fill>
        <patternFill>
          <bgColor rgb="FFFF0000"/>
        </patternFill>
      </fill>
    </dxf>
    <dxf>
      <font>
        <b/>
        <i val="0"/>
      </font>
      <fill>
        <patternFill>
          <bgColor rgb="FF6FDE00"/>
        </patternFill>
      </fill>
    </dxf>
    <dxf>
      <font>
        <b/>
        <i val="0"/>
      </font>
      <fill>
        <patternFill>
          <bgColor rgb="FFFFFF00"/>
        </patternFill>
      </fill>
    </dxf>
    <dxf>
      <fill>
        <patternFill>
          <bgColor theme="5"/>
        </patternFill>
      </fill>
    </dxf>
    <dxf>
      <font>
        <b/>
        <i val="0"/>
        <color theme="1"/>
      </font>
      <fill>
        <patternFill>
          <bgColor rgb="FFFF0000"/>
        </patternFill>
      </fill>
    </dxf>
    <dxf>
      <font>
        <b/>
        <i val="0"/>
      </font>
      <fill>
        <patternFill>
          <bgColor rgb="FF6FDE00"/>
        </patternFill>
      </fill>
    </dxf>
    <dxf>
      <font>
        <b/>
        <i val="0"/>
      </font>
      <fill>
        <patternFill>
          <bgColor rgb="FFFFFF00"/>
        </patternFill>
      </fill>
    </dxf>
    <dxf>
      <fill>
        <patternFill>
          <bgColor theme="5"/>
        </patternFill>
      </fill>
    </dxf>
    <dxf>
      <font>
        <b/>
        <i val="0"/>
        <color theme="1"/>
      </font>
      <fill>
        <patternFill>
          <bgColor rgb="FFFF0000"/>
        </patternFill>
      </fill>
    </dxf>
    <dxf>
      <font>
        <b/>
        <i val="0"/>
      </font>
      <fill>
        <patternFill>
          <bgColor rgb="FF6FDE00"/>
        </patternFill>
      </fill>
    </dxf>
    <dxf>
      <font>
        <b/>
        <i val="0"/>
      </font>
      <fill>
        <patternFill>
          <bgColor rgb="FFFFFF00"/>
        </patternFill>
      </fill>
    </dxf>
    <dxf>
      <fill>
        <patternFill>
          <bgColor theme="5"/>
        </patternFill>
      </fill>
    </dxf>
    <dxf>
      <font>
        <b/>
        <i val="0"/>
        <color theme="1"/>
      </font>
      <fill>
        <patternFill>
          <bgColor rgb="FFFF0000"/>
        </patternFill>
      </fill>
    </dxf>
    <dxf>
      <font>
        <b/>
        <i val="0"/>
      </font>
      <fill>
        <patternFill>
          <bgColor rgb="FF6FDE00"/>
        </patternFill>
      </fill>
    </dxf>
    <dxf>
      <font>
        <b/>
        <i val="0"/>
      </font>
      <fill>
        <patternFill>
          <bgColor rgb="FFFFFF00"/>
        </patternFill>
      </fill>
    </dxf>
    <dxf>
      <fill>
        <patternFill>
          <bgColor theme="5"/>
        </patternFill>
      </fill>
    </dxf>
    <dxf>
      <font>
        <b/>
        <i val="0"/>
        <color theme="1"/>
      </font>
      <fill>
        <patternFill>
          <bgColor rgb="FFFF0000"/>
        </patternFill>
      </fill>
    </dxf>
    <dxf>
      <font>
        <b/>
        <i val="0"/>
      </font>
      <fill>
        <patternFill>
          <bgColor rgb="FF6FDE00"/>
        </patternFill>
      </fill>
    </dxf>
    <dxf>
      <font>
        <b/>
        <i val="0"/>
      </font>
      <fill>
        <patternFill>
          <bgColor rgb="FFFFFF00"/>
        </patternFill>
      </fill>
    </dxf>
    <dxf>
      <fill>
        <patternFill>
          <bgColor theme="5"/>
        </patternFill>
      </fill>
    </dxf>
    <dxf>
      <font>
        <b/>
        <i val="0"/>
        <color theme="1"/>
      </font>
      <fill>
        <patternFill>
          <bgColor rgb="FFFF0000"/>
        </patternFill>
      </fill>
    </dxf>
    <dxf>
      <font>
        <b/>
        <i val="0"/>
      </font>
      <fill>
        <patternFill>
          <bgColor rgb="FF6FDE00"/>
        </patternFill>
      </fill>
    </dxf>
    <dxf>
      <font>
        <b/>
        <i val="0"/>
      </font>
      <fill>
        <patternFill>
          <bgColor rgb="FFFFFF00"/>
        </patternFill>
      </fill>
    </dxf>
    <dxf>
      <fill>
        <patternFill>
          <bgColor theme="5"/>
        </patternFill>
      </fill>
    </dxf>
    <dxf>
      <font>
        <b/>
        <i val="0"/>
        <color theme="1"/>
      </font>
      <fill>
        <patternFill>
          <bgColor rgb="FFFF0000"/>
        </patternFill>
      </fill>
    </dxf>
    <dxf>
      <font>
        <b/>
        <i val="0"/>
      </font>
      <fill>
        <patternFill>
          <bgColor rgb="FF6FDE00"/>
        </patternFill>
      </fill>
    </dxf>
    <dxf>
      <font>
        <b/>
        <i val="0"/>
      </font>
      <fill>
        <patternFill>
          <bgColor rgb="FFFFFF00"/>
        </patternFill>
      </fill>
    </dxf>
    <dxf>
      <fill>
        <patternFill>
          <bgColor theme="5"/>
        </patternFill>
      </fill>
    </dxf>
    <dxf>
      <font>
        <b/>
        <i val="0"/>
        <color theme="1"/>
      </font>
      <fill>
        <patternFill>
          <bgColor rgb="FFFF0000"/>
        </patternFill>
      </fill>
    </dxf>
    <dxf>
      <font>
        <b/>
        <i val="0"/>
      </font>
      <fill>
        <patternFill>
          <bgColor rgb="FF6FDE00"/>
        </patternFill>
      </fill>
    </dxf>
    <dxf>
      <font>
        <b/>
        <i val="0"/>
      </font>
      <fill>
        <patternFill>
          <bgColor rgb="FFFFFF00"/>
        </patternFill>
      </fill>
    </dxf>
    <dxf>
      <fill>
        <patternFill>
          <bgColor theme="5"/>
        </patternFill>
      </fill>
    </dxf>
    <dxf>
      <font>
        <b/>
        <i val="0"/>
        <color theme="1"/>
      </font>
      <fill>
        <patternFill>
          <bgColor rgb="FFFF0000"/>
        </patternFill>
      </fill>
    </dxf>
    <dxf>
      <font>
        <b/>
        <i val="0"/>
      </font>
      <fill>
        <patternFill>
          <bgColor rgb="FF6FDE00"/>
        </patternFill>
      </fill>
    </dxf>
    <dxf>
      <font>
        <b/>
        <i val="0"/>
      </font>
      <fill>
        <patternFill>
          <bgColor rgb="FFFFFF00"/>
        </patternFill>
      </fill>
    </dxf>
    <dxf>
      <fill>
        <patternFill>
          <bgColor theme="5"/>
        </patternFill>
      </fill>
    </dxf>
    <dxf>
      <font>
        <b/>
        <i val="0"/>
        <color theme="1"/>
      </font>
      <fill>
        <patternFill>
          <bgColor rgb="FFFF0000"/>
        </patternFill>
      </fill>
    </dxf>
    <dxf>
      <font>
        <b/>
        <i val="0"/>
      </font>
      <fill>
        <patternFill>
          <bgColor rgb="FF6FDE00"/>
        </patternFill>
      </fill>
    </dxf>
    <dxf>
      <font>
        <b/>
        <i val="0"/>
      </font>
      <fill>
        <patternFill>
          <bgColor rgb="FFFFFF00"/>
        </patternFill>
      </fill>
    </dxf>
    <dxf>
      <fill>
        <patternFill>
          <bgColor theme="5"/>
        </patternFill>
      </fill>
    </dxf>
    <dxf>
      <font>
        <b/>
        <i val="0"/>
        <color theme="1"/>
      </font>
      <fill>
        <patternFill>
          <bgColor rgb="FFFF0000"/>
        </patternFill>
      </fill>
    </dxf>
    <dxf>
      <font>
        <b/>
        <i val="0"/>
      </font>
      <fill>
        <patternFill>
          <bgColor rgb="FF6FDE00"/>
        </patternFill>
      </fill>
    </dxf>
    <dxf>
      <font>
        <b/>
        <i val="0"/>
      </font>
      <fill>
        <patternFill>
          <bgColor rgb="FFFFFF00"/>
        </patternFill>
      </fill>
    </dxf>
    <dxf>
      <fill>
        <patternFill>
          <bgColor theme="5"/>
        </patternFill>
      </fill>
    </dxf>
    <dxf>
      <font>
        <b/>
        <i val="0"/>
        <color theme="1"/>
      </font>
      <fill>
        <patternFill>
          <bgColor rgb="FFFF0000"/>
        </patternFill>
      </fill>
    </dxf>
    <dxf>
      <font>
        <b/>
        <i val="0"/>
      </font>
      <fill>
        <patternFill>
          <bgColor rgb="FF6FDE00"/>
        </patternFill>
      </fill>
    </dxf>
    <dxf>
      <font>
        <b/>
        <i val="0"/>
      </font>
      <fill>
        <patternFill>
          <bgColor rgb="FFFFFF00"/>
        </patternFill>
      </fill>
    </dxf>
    <dxf>
      <fill>
        <patternFill>
          <bgColor theme="5"/>
        </patternFill>
      </fill>
    </dxf>
    <dxf>
      <font>
        <b/>
        <i val="0"/>
        <color theme="1"/>
      </font>
      <fill>
        <patternFill>
          <bgColor rgb="FFFF0000"/>
        </patternFill>
      </fill>
    </dxf>
    <dxf>
      <font>
        <b/>
        <i val="0"/>
      </font>
      <fill>
        <patternFill>
          <bgColor rgb="FF6FDE00"/>
        </patternFill>
      </fill>
    </dxf>
    <dxf>
      <font>
        <b/>
        <i val="0"/>
      </font>
      <fill>
        <patternFill>
          <bgColor rgb="FFFFFF00"/>
        </patternFill>
      </fill>
    </dxf>
    <dxf>
      <fill>
        <patternFill>
          <bgColor theme="5"/>
        </patternFill>
      </fill>
    </dxf>
    <dxf>
      <font>
        <b/>
        <i val="0"/>
        <color theme="1"/>
      </font>
      <fill>
        <patternFill>
          <bgColor rgb="FFFF0000"/>
        </patternFill>
      </fill>
    </dxf>
    <dxf>
      <font>
        <b/>
        <i val="0"/>
      </font>
      <fill>
        <patternFill>
          <bgColor rgb="FF6FDE00"/>
        </patternFill>
      </fill>
    </dxf>
    <dxf>
      <font>
        <b/>
        <i val="0"/>
      </font>
      <fill>
        <patternFill>
          <bgColor rgb="FFFFFF00"/>
        </patternFill>
      </fill>
    </dxf>
    <dxf>
      <fill>
        <patternFill>
          <bgColor theme="5"/>
        </patternFill>
      </fill>
    </dxf>
    <dxf>
      <font>
        <b/>
        <i val="0"/>
        <color theme="1"/>
      </font>
      <fill>
        <patternFill>
          <bgColor rgb="FFFF0000"/>
        </patternFill>
      </fill>
    </dxf>
    <dxf>
      <font>
        <b/>
        <i val="0"/>
      </font>
      <fill>
        <patternFill>
          <bgColor rgb="FF6FDE00"/>
        </patternFill>
      </fill>
    </dxf>
    <dxf>
      <font>
        <b/>
        <i val="0"/>
      </font>
      <fill>
        <patternFill>
          <bgColor rgb="FFFFFF00"/>
        </patternFill>
      </fill>
    </dxf>
    <dxf>
      <fill>
        <patternFill>
          <bgColor theme="5"/>
        </patternFill>
      </fill>
    </dxf>
    <dxf>
      <font>
        <b/>
        <i val="0"/>
        <color theme="1"/>
      </font>
      <fill>
        <patternFill>
          <bgColor rgb="FFFF0000"/>
        </patternFill>
      </fill>
    </dxf>
    <dxf>
      <font>
        <b/>
        <i val="0"/>
      </font>
      <fill>
        <patternFill>
          <bgColor rgb="FF6FDE00"/>
        </patternFill>
      </fill>
    </dxf>
    <dxf>
      <font>
        <b/>
        <i val="0"/>
      </font>
      <fill>
        <patternFill>
          <bgColor rgb="FFFFFF00"/>
        </patternFill>
      </fill>
    </dxf>
    <dxf>
      <fill>
        <patternFill>
          <bgColor theme="5"/>
        </patternFill>
      </fill>
    </dxf>
    <dxf>
      <font>
        <b/>
        <i val="0"/>
        <color theme="1"/>
      </font>
      <fill>
        <patternFill>
          <bgColor rgb="FFFF0000"/>
        </patternFill>
      </fill>
    </dxf>
    <dxf>
      <font>
        <b/>
        <i val="0"/>
      </font>
      <fill>
        <patternFill>
          <bgColor rgb="FF6FDE00"/>
        </patternFill>
      </fill>
    </dxf>
    <dxf>
      <font>
        <b/>
        <i val="0"/>
      </font>
      <fill>
        <patternFill>
          <bgColor rgb="FFFFFF00"/>
        </patternFill>
      </fill>
    </dxf>
    <dxf>
      <fill>
        <patternFill>
          <bgColor theme="5"/>
        </patternFill>
      </fill>
    </dxf>
    <dxf>
      <font>
        <b/>
        <i val="0"/>
        <color theme="1"/>
      </font>
      <fill>
        <patternFill>
          <bgColor rgb="FFFF0000"/>
        </patternFill>
      </fill>
    </dxf>
    <dxf>
      <font>
        <b/>
        <i val="0"/>
      </font>
      <fill>
        <patternFill>
          <bgColor rgb="FF6FDE00"/>
        </patternFill>
      </fill>
    </dxf>
    <dxf>
      <font>
        <b/>
        <i val="0"/>
      </font>
      <fill>
        <patternFill>
          <bgColor rgb="FFFFFF00"/>
        </patternFill>
      </fill>
    </dxf>
    <dxf>
      <fill>
        <patternFill>
          <bgColor theme="5"/>
        </patternFill>
      </fill>
    </dxf>
    <dxf>
      <font>
        <b/>
        <i val="0"/>
        <color theme="1"/>
      </font>
      <fill>
        <patternFill>
          <bgColor rgb="FFFF0000"/>
        </patternFill>
      </fill>
    </dxf>
    <dxf>
      <font>
        <b/>
        <i val="0"/>
      </font>
      <fill>
        <patternFill>
          <bgColor rgb="FF6FDE00"/>
        </patternFill>
      </fill>
    </dxf>
    <dxf>
      <font>
        <b/>
        <i val="0"/>
      </font>
      <fill>
        <patternFill>
          <bgColor rgb="FFFFFF00"/>
        </patternFill>
      </fill>
    </dxf>
    <dxf>
      <fill>
        <patternFill>
          <bgColor theme="5"/>
        </patternFill>
      </fill>
    </dxf>
    <dxf>
      <font>
        <b/>
        <i val="0"/>
        <color theme="1"/>
      </font>
      <fill>
        <patternFill>
          <bgColor rgb="FFFF0000"/>
        </patternFill>
      </fill>
    </dxf>
    <dxf>
      <font>
        <b/>
        <i val="0"/>
      </font>
      <fill>
        <patternFill>
          <bgColor rgb="FF6FDE00"/>
        </patternFill>
      </fill>
    </dxf>
    <dxf>
      <font>
        <b/>
        <i val="0"/>
      </font>
      <fill>
        <patternFill>
          <bgColor rgb="FFFFFF00"/>
        </patternFill>
      </fill>
    </dxf>
    <dxf>
      <fill>
        <patternFill>
          <bgColor theme="5"/>
        </patternFill>
      </fill>
    </dxf>
    <dxf>
      <font>
        <b/>
        <i val="0"/>
        <color theme="1"/>
      </font>
      <fill>
        <patternFill>
          <bgColor rgb="FFFF0000"/>
        </patternFill>
      </fill>
    </dxf>
    <dxf>
      <font>
        <b/>
        <i val="0"/>
      </font>
      <fill>
        <patternFill>
          <bgColor rgb="FF6FDE00"/>
        </patternFill>
      </fill>
    </dxf>
    <dxf>
      <font>
        <b/>
        <i val="0"/>
      </font>
      <fill>
        <patternFill>
          <bgColor rgb="FFFFFF00"/>
        </patternFill>
      </fill>
    </dxf>
    <dxf>
      <fill>
        <patternFill>
          <bgColor theme="5"/>
        </patternFill>
      </fill>
    </dxf>
    <dxf>
      <font>
        <b/>
        <i val="0"/>
        <color theme="1"/>
      </font>
      <fill>
        <patternFill>
          <bgColor rgb="FFFF0000"/>
        </patternFill>
      </fill>
    </dxf>
    <dxf>
      <font>
        <b/>
        <i val="0"/>
      </font>
      <fill>
        <patternFill>
          <bgColor rgb="FF6FDE00"/>
        </patternFill>
      </fill>
    </dxf>
    <dxf>
      <font>
        <b/>
        <i val="0"/>
      </font>
      <fill>
        <patternFill>
          <bgColor rgb="FFFFFF00"/>
        </patternFill>
      </fill>
    </dxf>
    <dxf>
      <fill>
        <patternFill>
          <bgColor theme="5"/>
        </patternFill>
      </fill>
    </dxf>
    <dxf>
      <font>
        <b/>
        <i val="0"/>
        <color theme="1"/>
      </font>
      <fill>
        <patternFill>
          <bgColor rgb="FFFF0000"/>
        </patternFill>
      </fill>
    </dxf>
    <dxf>
      <font>
        <b/>
        <i val="0"/>
      </font>
      <fill>
        <patternFill>
          <bgColor rgb="FF6FDE00"/>
        </patternFill>
      </fill>
    </dxf>
    <dxf>
      <font>
        <b/>
        <i val="0"/>
      </font>
      <fill>
        <patternFill>
          <bgColor rgb="FFFFFF00"/>
        </patternFill>
      </fill>
    </dxf>
    <dxf>
      <fill>
        <patternFill>
          <bgColor theme="5"/>
        </patternFill>
      </fill>
    </dxf>
    <dxf>
      <font>
        <b/>
        <i val="0"/>
        <color theme="1"/>
      </font>
      <fill>
        <patternFill>
          <bgColor rgb="FFFF0000"/>
        </patternFill>
      </fill>
    </dxf>
    <dxf>
      <font>
        <b/>
        <i val="0"/>
      </font>
      <fill>
        <patternFill>
          <bgColor rgb="FF6FDE00"/>
        </patternFill>
      </fill>
    </dxf>
    <dxf>
      <font>
        <b/>
        <i val="0"/>
      </font>
      <fill>
        <patternFill>
          <bgColor rgb="FFFFFF00"/>
        </patternFill>
      </fill>
    </dxf>
    <dxf>
      <fill>
        <patternFill>
          <bgColor theme="5"/>
        </patternFill>
      </fill>
    </dxf>
    <dxf>
      <font>
        <b/>
        <i val="0"/>
        <color theme="1"/>
      </font>
      <fill>
        <patternFill>
          <bgColor rgb="FFFF0000"/>
        </patternFill>
      </fill>
    </dxf>
    <dxf>
      <font>
        <b/>
        <i val="0"/>
      </font>
      <fill>
        <patternFill>
          <bgColor rgb="FF6FDE00"/>
        </patternFill>
      </fill>
    </dxf>
    <dxf>
      <font>
        <b/>
        <i val="0"/>
      </font>
      <fill>
        <patternFill>
          <bgColor rgb="FFFFFF00"/>
        </patternFill>
      </fill>
    </dxf>
    <dxf>
      <fill>
        <patternFill>
          <bgColor theme="5"/>
        </patternFill>
      </fill>
    </dxf>
    <dxf>
      <font>
        <b/>
        <i val="0"/>
        <color theme="1"/>
      </font>
      <fill>
        <patternFill>
          <bgColor rgb="FFFF0000"/>
        </patternFill>
      </fill>
    </dxf>
    <dxf>
      <font>
        <b/>
        <i val="0"/>
      </font>
      <fill>
        <patternFill>
          <bgColor rgb="FF6FDE00"/>
        </patternFill>
      </fill>
    </dxf>
    <dxf>
      <font>
        <b/>
        <i val="0"/>
      </font>
      <fill>
        <patternFill>
          <bgColor rgb="FFFFFF00"/>
        </patternFill>
      </fill>
    </dxf>
    <dxf>
      <fill>
        <patternFill>
          <bgColor theme="5"/>
        </patternFill>
      </fill>
    </dxf>
    <dxf>
      <font>
        <b/>
        <i val="0"/>
        <color theme="1"/>
      </font>
      <fill>
        <patternFill>
          <bgColor rgb="FFFF0000"/>
        </patternFill>
      </fill>
    </dxf>
    <dxf>
      <font>
        <b/>
        <i val="0"/>
      </font>
      <fill>
        <patternFill>
          <bgColor rgb="FF6FDE00"/>
        </patternFill>
      </fill>
    </dxf>
    <dxf>
      <font>
        <b/>
        <i val="0"/>
      </font>
      <fill>
        <patternFill>
          <bgColor rgb="FFFFFF00"/>
        </patternFill>
      </fill>
    </dxf>
    <dxf>
      <fill>
        <patternFill>
          <bgColor theme="5"/>
        </patternFill>
      </fill>
    </dxf>
    <dxf>
      <font>
        <b/>
        <i val="0"/>
        <color theme="1"/>
      </font>
      <fill>
        <patternFill>
          <bgColor rgb="FFFF0000"/>
        </patternFill>
      </fill>
    </dxf>
    <dxf>
      <font>
        <b/>
        <i val="0"/>
      </font>
      <fill>
        <patternFill>
          <bgColor rgb="FF6FDE00"/>
        </patternFill>
      </fill>
    </dxf>
    <dxf>
      <font>
        <b/>
        <i val="0"/>
      </font>
      <fill>
        <patternFill>
          <bgColor rgb="FFFFFF00"/>
        </patternFill>
      </fill>
    </dxf>
    <dxf>
      <fill>
        <patternFill>
          <bgColor theme="5"/>
        </patternFill>
      </fill>
    </dxf>
    <dxf>
      <font>
        <b/>
        <i val="0"/>
        <color theme="1"/>
      </font>
      <fill>
        <patternFill>
          <bgColor rgb="FFFF0000"/>
        </patternFill>
      </fill>
    </dxf>
    <dxf>
      <font>
        <b/>
        <i val="0"/>
      </font>
      <fill>
        <patternFill>
          <bgColor rgb="FF6FDE00"/>
        </patternFill>
      </fill>
    </dxf>
    <dxf>
      <font>
        <b/>
        <i val="0"/>
      </font>
      <fill>
        <patternFill>
          <bgColor rgb="FFFFFF00"/>
        </patternFill>
      </fill>
    </dxf>
    <dxf>
      <fill>
        <patternFill>
          <bgColor theme="5"/>
        </patternFill>
      </fill>
    </dxf>
    <dxf>
      <font>
        <b/>
        <i val="0"/>
        <color theme="1"/>
      </font>
      <fill>
        <patternFill>
          <bgColor rgb="FFFF0000"/>
        </patternFill>
      </fill>
    </dxf>
    <dxf>
      <font>
        <b/>
        <i val="0"/>
      </font>
      <fill>
        <patternFill>
          <bgColor rgb="FF6FDE00"/>
        </patternFill>
      </fill>
    </dxf>
    <dxf>
      <font>
        <b/>
        <i val="0"/>
      </font>
      <fill>
        <patternFill>
          <bgColor rgb="FFFFFF00"/>
        </patternFill>
      </fill>
    </dxf>
    <dxf>
      <fill>
        <patternFill>
          <bgColor theme="5"/>
        </patternFill>
      </fill>
    </dxf>
    <dxf>
      <font>
        <b/>
        <i val="0"/>
        <color theme="1"/>
      </font>
      <fill>
        <patternFill>
          <bgColor rgb="FFFF0000"/>
        </patternFill>
      </fill>
    </dxf>
    <dxf>
      <font>
        <b/>
        <i val="0"/>
      </font>
      <fill>
        <patternFill>
          <bgColor rgb="FF6FDE00"/>
        </patternFill>
      </fill>
    </dxf>
    <dxf>
      <font>
        <b/>
        <i val="0"/>
      </font>
      <fill>
        <patternFill>
          <bgColor rgb="FFFFFF00"/>
        </patternFill>
      </fill>
    </dxf>
    <dxf>
      <fill>
        <patternFill>
          <bgColor theme="5"/>
        </patternFill>
      </fill>
    </dxf>
    <dxf>
      <font>
        <b/>
        <i val="0"/>
        <color theme="1"/>
      </font>
      <fill>
        <patternFill>
          <bgColor rgb="FFFF0000"/>
        </patternFill>
      </fill>
    </dxf>
    <dxf>
      <font>
        <b/>
        <i val="0"/>
      </font>
      <fill>
        <patternFill>
          <bgColor rgb="FF6FDE00"/>
        </patternFill>
      </fill>
    </dxf>
    <dxf>
      <font>
        <b/>
        <i val="0"/>
      </font>
      <fill>
        <patternFill>
          <bgColor rgb="FFFFFF00"/>
        </patternFill>
      </fill>
    </dxf>
    <dxf>
      <fill>
        <patternFill>
          <bgColor theme="5"/>
        </patternFill>
      </fill>
    </dxf>
    <dxf>
      <font>
        <b/>
        <i val="0"/>
        <color theme="1"/>
      </font>
      <fill>
        <patternFill>
          <bgColor rgb="FFFF0000"/>
        </patternFill>
      </fill>
    </dxf>
    <dxf>
      <font>
        <b/>
        <i val="0"/>
      </font>
      <fill>
        <patternFill>
          <bgColor rgb="FF6FDE00"/>
        </patternFill>
      </fill>
    </dxf>
    <dxf>
      <font>
        <b/>
        <i val="0"/>
      </font>
      <fill>
        <patternFill>
          <bgColor rgb="FFFFFF00"/>
        </patternFill>
      </fill>
    </dxf>
    <dxf>
      <fill>
        <patternFill>
          <bgColor theme="5"/>
        </patternFill>
      </fill>
    </dxf>
    <dxf>
      <font>
        <b/>
        <i val="0"/>
        <color theme="1"/>
      </font>
      <fill>
        <patternFill>
          <bgColor rgb="FFFF0000"/>
        </patternFill>
      </fill>
    </dxf>
    <dxf>
      <font>
        <b/>
        <i val="0"/>
      </font>
      <fill>
        <patternFill>
          <bgColor rgb="FF6FDE00"/>
        </patternFill>
      </fill>
    </dxf>
    <dxf>
      <font>
        <b/>
        <i val="0"/>
      </font>
      <fill>
        <patternFill>
          <bgColor rgb="FFFFFF00"/>
        </patternFill>
      </fill>
    </dxf>
    <dxf>
      <fill>
        <patternFill>
          <bgColor theme="5"/>
        </patternFill>
      </fill>
    </dxf>
    <dxf>
      <font>
        <b/>
        <i val="0"/>
        <color theme="1"/>
      </font>
      <fill>
        <patternFill>
          <bgColor rgb="FFFF0000"/>
        </patternFill>
      </fill>
    </dxf>
    <dxf>
      <font>
        <b/>
        <i val="0"/>
      </font>
      <fill>
        <patternFill>
          <bgColor rgb="FF6FDE00"/>
        </patternFill>
      </fill>
    </dxf>
    <dxf>
      <font>
        <b/>
        <i val="0"/>
      </font>
      <fill>
        <patternFill>
          <bgColor rgb="FFFFFF00"/>
        </patternFill>
      </fill>
    </dxf>
    <dxf>
      <fill>
        <patternFill>
          <bgColor theme="5"/>
        </patternFill>
      </fill>
    </dxf>
    <dxf>
      <font>
        <b/>
        <i val="0"/>
        <color theme="1"/>
      </font>
      <fill>
        <patternFill>
          <bgColor rgb="FFFF0000"/>
        </patternFill>
      </fill>
    </dxf>
    <dxf>
      <font>
        <b/>
        <i val="0"/>
      </font>
      <fill>
        <patternFill>
          <bgColor rgb="FF6FDE00"/>
        </patternFill>
      </fill>
    </dxf>
    <dxf>
      <font>
        <b/>
        <i val="0"/>
      </font>
      <fill>
        <patternFill>
          <bgColor rgb="FFFFFF00"/>
        </patternFill>
      </fill>
    </dxf>
    <dxf>
      <fill>
        <patternFill>
          <bgColor theme="5"/>
        </patternFill>
      </fill>
    </dxf>
    <dxf>
      <font>
        <b/>
        <i val="0"/>
        <color theme="1"/>
      </font>
      <fill>
        <patternFill>
          <bgColor rgb="FFFF0000"/>
        </patternFill>
      </fill>
    </dxf>
    <dxf>
      <font>
        <b/>
        <i val="0"/>
      </font>
      <fill>
        <patternFill>
          <bgColor rgb="FF6FDE00"/>
        </patternFill>
      </fill>
    </dxf>
    <dxf>
      <font>
        <b/>
        <i val="0"/>
      </font>
      <fill>
        <patternFill>
          <bgColor rgb="FFFFFF00"/>
        </patternFill>
      </fill>
    </dxf>
    <dxf>
      <fill>
        <patternFill>
          <bgColor theme="5"/>
        </patternFill>
      </fill>
    </dxf>
  </dxfs>
  <tableStyles count="0" defaultTableStyle="TableStyleMedium2" defaultPivotStyle="PivotStyleLight16"/>
  <colors>
    <mruColors>
      <color rgb="FF008000"/>
      <color rgb="FF5EBC00"/>
      <color rgb="FF33CC33"/>
      <color rgb="FF3A7400"/>
      <color rgb="FF99FF33"/>
      <color rgb="FF6FDE00"/>
      <color rgb="FF52A400"/>
      <color rgb="FF499200"/>
      <color rgb="FF60C000"/>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spc="50" baseline="0">
                <a:solidFill>
                  <a:sysClr val="windowText" lastClr="000000"/>
                </a:solidFill>
                <a:latin typeface="+mn-lt"/>
                <a:ea typeface="+mn-ea"/>
                <a:cs typeface="+mn-cs"/>
              </a:defRPr>
            </a:pPr>
            <a:r>
              <a:rPr lang="es-CO" sz="1600">
                <a:solidFill>
                  <a:sysClr val="windowText" lastClr="000000"/>
                </a:solidFill>
              </a:rPr>
              <a:t>CARACTER DEL IMPACTO</a:t>
            </a:r>
          </a:p>
        </c:rich>
      </c:tx>
      <c:layout>
        <c:manualLayout>
          <c:xMode val="edge"/>
          <c:yMode val="edge"/>
          <c:x val="0.38213724158204521"/>
          <c:y val="3.9492092676662094E-2"/>
        </c:manualLayout>
      </c:layout>
      <c:overlay val="0"/>
      <c:spPr>
        <a:noFill/>
        <a:ln>
          <a:noFill/>
        </a:ln>
        <a:effectLst/>
      </c:spPr>
      <c:txPr>
        <a:bodyPr rot="0" spcFirstLastPara="1" vertOverflow="ellipsis" vert="horz" wrap="square" anchor="ctr" anchorCtr="1"/>
        <a:lstStyle/>
        <a:p>
          <a:pPr>
            <a:defRPr sz="1600" b="1" i="0" u="none" strike="noStrike" kern="1200" cap="all" spc="50" baseline="0">
              <a:solidFill>
                <a:sysClr val="windowText" lastClr="000000"/>
              </a:solidFill>
              <a:latin typeface="+mn-lt"/>
              <a:ea typeface="+mn-ea"/>
              <a:cs typeface="+mn-cs"/>
            </a:defRPr>
          </a:pPr>
          <a:endParaRPr lang="es-CO"/>
        </a:p>
      </c:txPr>
    </c:title>
    <c:autoTitleDeleted val="0"/>
    <c:plotArea>
      <c:layout>
        <c:manualLayout>
          <c:layoutTarget val="inner"/>
          <c:xMode val="edge"/>
          <c:yMode val="edge"/>
          <c:x val="0.12664340487528916"/>
          <c:y val="0.18257926617076814"/>
          <c:w val="0.85605797882027457"/>
          <c:h val="0.71414255090649492"/>
        </c:manualLayout>
      </c:layout>
      <c:barChart>
        <c:barDir val="col"/>
        <c:grouping val="clustered"/>
        <c:varyColors val="0"/>
        <c:ser>
          <c:idx val="0"/>
          <c:order val="0"/>
          <c:spPr>
            <a:solidFill>
              <a:schemeClr val="accent1"/>
            </a:solidFill>
            <a:ln>
              <a:noFill/>
            </a:ln>
            <a:effectLst/>
            <a:scene3d>
              <a:camera prst="orthographicFront"/>
              <a:lightRig rig="brightRoom" dir="t"/>
            </a:scene3d>
            <a:sp3d prstMaterial="flat">
              <a:bevelT w="50800" h="101600" prst="angle"/>
              <a:contourClr>
                <a:srgbClr val="000000"/>
              </a:contourClr>
            </a:sp3d>
          </c:spPr>
          <c:invertIfNegative val="0"/>
          <c:dPt>
            <c:idx val="0"/>
            <c:invertIfNegative val="0"/>
            <c:bubble3D val="0"/>
            <c:spPr>
              <a:solidFill>
                <a:srgbClr val="FF00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77E0-4793-B5D5-DA6917F2C3AF}"/>
              </c:ext>
            </c:extLst>
          </c:dPt>
          <c:dPt>
            <c:idx val="1"/>
            <c:invertIfNegative val="0"/>
            <c:bubble3D val="0"/>
            <c:spPr>
              <a:solidFill>
                <a:srgbClr val="3A7400"/>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77E0-4793-B5D5-DA6917F2C3AF}"/>
              </c:ext>
            </c:extLst>
          </c:dPt>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lt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'[3]REP ASPEC IMPAC'!$D$13:$E$13</c:f>
              <c:strCache>
                <c:ptCount val="2"/>
                <c:pt idx="0">
                  <c:v>Negativo</c:v>
                </c:pt>
                <c:pt idx="1">
                  <c:v>Positivo</c:v>
                </c:pt>
              </c:strCache>
            </c:strRef>
          </c:cat>
          <c:val>
            <c:numRef>
              <c:f>'[3]REP ASPEC IMPAC'!$D$15:$E$15</c:f>
              <c:numCache>
                <c:formatCode>0%</c:formatCode>
                <c:ptCount val="2"/>
                <c:pt idx="0">
                  <c:v>0.20819112627986347</c:v>
                </c:pt>
                <c:pt idx="1">
                  <c:v>0.79180887372013653</c:v>
                </c:pt>
              </c:numCache>
            </c:numRef>
          </c:val>
          <c:extLst>
            <c:ext xmlns:c16="http://schemas.microsoft.com/office/drawing/2014/chart" uri="{C3380CC4-5D6E-409C-BE32-E72D297353CC}">
              <c16:uniqueId val="{00000004-77E0-4793-B5D5-DA6917F2C3AF}"/>
            </c:ext>
          </c:extLst>
        </c:ser>
        <c:dLbls>
          <c:showLegendKey val="0"/>
          <c:showVal val="0"/>
          <c:showCatName val="0"/>
          <c:showSerName val="0"/>
          <c:showPercent val="0"/>
          <c:showBubbleSize val="0"/>
        </c:dLbls>
        <c:gapWidth val="150"/>
        <c:axId val="482024543"/>
        <c:axId val="623565935"/>
      </c:barChart>
      <c:catAx>
        <c:axId val="48202454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623565935"/>
        <c:crosses val="autoZero"/>
        <c:auto val="1"/>
        <c:lblAlgn val="ctr"/>
        <c:lblOffset val="100"/>
        <c:noMultiLvlLbl val="0"/>
      </c:catAx>
      <c:valAx>
        <c:axId val="62356593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es-CO" sz="1200" b="1">
                    <a:solidFill>
                      <a:sysClr val="windowText" lastClr="000000"/>
                    </a:solidFill>
                  </a:rPr>
                  <a:t>% REPRESENTACIÓN</a:t>
                </a:r>
                <a:r>
                  <a:rPr lang="es-CO" sz="1200" b="1" baseline="0">
                    <a:solidFill>
                      <a:sysClr val="windowText" lastClr="000000"/>
                    </a:solidFill>
                  </a:rPr>
                  <a:t> DE IMPACTOS</a:t>
                </a:r>
                <a:endParaRPr lang="es-CO" sz="1200" b="1">
                  <a:solidFill>
                    <a:sysClr val="windowText" lastClr="000000"/>
                  </a:solidFill>
                </a:endParaRPr>
              </a:p>
            </c:rich>
          </c:tx>
          <c:layout>
            <c:manualLayout>
              <c:xMode val="edge"/>
              <c:yMode val="edge"/>
              <c:x val="1.1397416454608027E-2"/>
              <c:y val="0.23031692333699985"/>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es-CO"/>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es-CO"/>
          </a:p>
        </c:txPr>
        <c:crossAx val="48202454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400" b="1" i="0" u="none" strike="noStrike" kern="1200" spc="0" baseline="0">
                <a:solidFill>
                  <a:sysClr val="windowText" lastClr="000000"/>
                </a:solidFill>
                <a:latin typeface="+mn-lt"/>
                <a:ea typeface="+mn-ea"/>
                <a:cs typeface="+mn-cs"/>
              </a:defRPr>
            </a:pPr>
            <a:r>
              <a:rPr lang="en-US" sz="2400" b="1">
                <a:solidFill>
                  <a:sysClr val="windowText" lastClr="000000"/>
                </a:solidFill>
              </a:rPr>
              <a:t>REPRESENTACIÓN DE ASPECTOS AMBIENTALES</a:t>
            </a:r>
          </a:p>
        </c:rich>
      </c:tx>
      <c:layout>
        <c:manualLayout>
          <c:xMode val="edge"/>
          <c:yMode val="edge"/>
          <c:x val="0.33345783377675331"/>
          <c:y val="5.2176960372407682E-2"/>
        </c:manualLayout>
      </c:layout>
      <c:overlay val="0"/>
      <c:spPr>
        <a:noFill/>
        <a:ln>
          <a:noFill/>
        </a:ln>
        <a:effectLst/>
      </c:spPr>
      <c:txPr>
        <a:bodyPr rot="0" spcFirstLastPara="1" vertOverflow="ellipsis" vert="horz" wrap="square" anchor="ctr" anchorCtr="1"/>
        <a:lstStyle/>
        <a:p>
          <a:pPr>
            <a:defRPr sz="2400" b="1" i="0" u="none" strike="noStrike" kern="1200" spc="0" baseline="0">
              <a:solidFill>
                <a:sysClr val="windowText" lastClr="000000"/>
              </a:solidFill>
              <a:latin typeface="+mn-lt"/>
              <a:ea typeface="+mn-ea"/>
              <a:cs typeface="+mn-cs"/>
            </a:defRPr>
          </a:pPr>
          <a:endParaRPr lang="es-CO"/>
        </a:p>
      </c:txPr>
    </c:title>
    <c:autoTitleDeleted val="0"/>
    <c:pivotFmts>
      <c:pivotFmt>
        <c:idx val="0"/>
        <c:spPr>
          <a:solidFill>
            <a:srgbClr val="00B050"/>
          </a:solidFill>
          <a:ln>
            <a:noFill/>
          </a:ln>
          <a:effectLst/>
        </c:spPr>
        <c:marker>
          <c:symbol val="none"/>
        </c:marker>
        <c:dLbl>
          <c:idx val="0"/>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9.138220546247236E-2"/>
          <c:y val="0.1646309805756675"/>
          <c:w val="0.89858610592773447"/>
          <c:h val="0.63409539134172388"/>
        </c:manualLayout>
      </c:layout>
      <c:barChart>
        <c:barDir val="col"/>
        <c:grouping val="clustered"/>
        <c:varyColors val="0"/>
        <c:ser>
          <c:idx val="0"/>
          <c:order val="0"/>
          <c:tx>
            <c:v>Total</c:v>
          </c:tx>
          <c:spPr>
            <a:solidFill>
              <a:srgbClr val="00B050"/>
            </a:solidFill>
            <a:ln>
              <a:noFill/>
            </a:ln>
            <a:effectLst/>
          </c:spPr>
          <c:invertIfNegative val="0"/>
          <c:dLbls>
            <c:numFmt formatCode="0.0%" sourceLinked="0"/>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38"/>
              <c:pt idx="0">
                <c:v>Educación ambiental y adopción de mejores prácticas ambientales</c:v>
              </c:pt>
              <c:pt idx="1">
                <c:v>Consumo de energía</c:v>
              </c:pt>
              <c:pt idx="2">
                <c:v>Consumo de agua</c:v>
              </c:pt>
              <c:pt idx="3">
                <c:v>Consumo de insumos para mantenimiento</c:v>
              </c:pt>
              <c:pt idx="4">
                <c:v>Generación de residuos ordinarios</c:v>
              </c:pt>
              <c:pt idx="5">
                <c:v>Generación de residuos peligrosos - RAEE'S.</c:v>
              </c:pt>
              <c:pt idx="6">
                <c:v>Derrame de sustancias químicas - Insumos de aseo, limpieza y desinfección</c:v>
              </c:pt>
              <c:pt idx="7">
                <c:v>Consumo de papel</c:v>
              </c:pt>
              <c:pt idx="8">
                <c:v>Derrame de sustancias químicos - hidrocarburos, combustibles y derivados</c:v>
              </c:pt>
              <c:pt idx="9">
                <c:v>Consumo de insumos para actividades de limpieza y desinfección</c:v>
              </c:pt>
              <c:pt idx="10">
                <c:v>Generación de residuos aprovechables reciclables</c:v>
              </c:pt>
              <c:pt idx="11">
                <c:v>Generación de residuos aprovechables reutilizables</c:v>
              </c:pt>
              <c:pt idx="12">
                <c:v>Generación de residuos de manejo especial - Tóneres</c:v>
              </c:pt>
              <c:pt idx="13">
                <c:v>Generación de residuos peligrosos - pinturas y lubricantes</c:v>
              </c:pt>
              <c:pt idx="14">
                <c:v>Generación de residuos peligrosos - aseo</c:v>
              </c:pt>
              <c:pt idx="15">
                <c:v>Disminución del consumo de energía</c:v>
              </c:pt>
              <c:pt idx="16">
                <c:v>Generación de olores y/o vapores por sustancias volátiles </c:v>
              </c:pt>
              <c:pt idx="17">
                <c:v>Generación de residuos NO aprovechables</c:v>
              </c:pt>
              <c:pt idx="18">
                <c:v>Escape de gases que afectan la capa de ozono</c:v>
              </c:pt>
              <c:pt idx="19">
                <c:v>Consumo de combustibles</c:v>
              </c:pt>
              <c:pt idx="20">
                <c:v>Intervención del paisaje</c:v>
              </c:pt>
              <c:pt idx="21">
                <c:v>Generación de residuos de material vegetal</c:v>
              </c:pt>
              <c:pt idx="22">
                <c:v>Generación de residuos peligrosos - Luminarias</c:v>
              </c:pt>
              <c:pt idx="23">
                <c:v>Generación de residuos de manejo especial - aceites y grasas</c:v>
              </c:pt>
              <c:pt idx="24">
                <c:v>Generación de material particulado </c:v>
              </c:pt>
              <c:pt idx="25">
                <c:v>Uso de publicidad exterior</c:v>
              </c:pt>
              <c:pt idx="26">
                <c:v>Generación de ruido por  fuentes fijas</c:v>
              </c:pt>
              <c:pt idx="27">
                <c:v>Generación de emisiones atmosféricas provenientes de fuentes fijas</c:v>
              </c:pt>
              <c:pt idx="28">
                <c:v>Generación de vertimientos - ARD</c:v>
              </c:pt>
              <c:pt idx="29">
                <c:v>Generación de residuos peligrosos - envases de fumigación</c:v>
              </c:pt>
              <c:pt idx="30">
                <c:v>Generación de emisiones atmosfericas provenientes de fuentes fijas</c:v>
              </c:pt>
              <c:pt idx="31">
                <c:v>Consumo de gas natural</c:v>
              </c:pt>
              <c:pt idx="32">
                <c:v>Separación de residuos en la fuente</c:v>
              </c:pt>
              <c:pt idx="33">
                <c:v>Aprovechamiento de residuos sólidos (jardinería, poda y tala) para compostaje</c:v>
              </c:pt>
              <c:pt idx="34">
                <c:v>Acumulación por RAEE'S - Electrodomésticos y eléctricos</c:v>
              </c:pt>
              <c:pt idx="35">
                <c:v>Aspecto Ambiental</c:v>
              </c:pt>
              <c:pt idx="36">
                <c:v>Aprovechamiento de energías renovables (Solar, eólica, biomasa)</c:v>
              </c:pt>
              <c:pt idx="37">
                <c:v>(en blanco)</c:v>
              </c:pt>
            </c:strLit>
          </c:cat>
          <c:val>
            <c:numLit>
              <c:formatCode>General</c:formatCode>
              <c:ptCount val="38"/>
              <c:pt idx="0">
                <c:v>0.10366624525916561</c:v>
              </c:pt>
              <c:pt idx="1">
                <c:v>9.3552465233881166E-2</c:v>
              </c:pt>
              <c:pt idx="2">
                <c:v>7.9646017699115043E-2</c:v>
              </c:pt>
              <c:pt idx="3">
                <c:v>7.2060682680151714E-2</c:v>
              </c:pt>
              <c:pt idx="4">
                <c:v>7.2060682680151714E-2</c:v>
              </c:pt>
              <c:pt idx="5">
                <c:v>6.5739570164348921E-2</c:v>
              </c:pt>
              <c:pt idx="6">
                <c:v>5.5625790139064477E-2</c:v>
              </c:pt>
              <c:pt idx="7">
                <c:v>4.9304677623261697E-2</c:v>
              </c:pt>
              <c:pt idx="8">
                <c:v>4.6776232616940583E-2</c:v>
              </c:pt>
              <c:pt idx="9">
                <c:v>4.5512010113780026E-2</c:v>
              </c:pt>
              <c:pt idx="10">
                <c:v>4.4247787610619468E-2</c:v>
              </c:pt>
              <c:pt idx="11">
                <c:v>3.0341340075853349E-2</c:v>
              </c:pt>
              <c:pt idx="12">
                <c:v>2.5284450063211124E-2</c:v>
              </c:pt>
              <c:pt idx="13">
                <c:v>2.402022756005057E-2</c:v>
              </c:pt>
              <c:pt idx="14">
                <c:v>2.402022756005057E-2</c:v>
              </c:pt>
              <c:pt idx="15">
                <c:v>1.8963337547408345E-2</c:v>
              </c:pt>
              <c:pt idx="16">
                <c:v>1.7699115044247787E-2</c:v>
              </c:pt>
              <c:pt idx="17">
                <c:v>1.643489254108723E-2</c:v>
              </c:pt>
              <c:pt idx="18">
                <c:v>1.2642225031605562E-2</c:v>
              </c:pt>
              <c:pt idx="19">
                <c:v>1.2642225031605562E-2</c:v>
              </c:pt>
              <c:pt idx="20">
                <c:v>1.1378002528445006E-2</c:v>
              </c:pt>
              <c:pt idx="21">
                <c:v>1.0113780025284451E-2</c:v>
              </c:pt>
              <c:pt idx="22">
                <c:v>6.321112515802781E-3</c:v>
              </c:pt>
              <c:pt idx="23">
                <c:v>6.321112515802781E-3</c:v>
              </c:pt>
              <c:pt idx="24">
                <c:v>6.321112515802781E-3</c:v>
              </c:pt>
              <c:pt idx="25">
                <c:v>5.0568900126422255E-3</c:v>
              </c:pt>
              <c:pt idx="26">
                <c:v>5.0568900126422255E-3</c:v>
              </c:pt>
              <c:pt idx="27">
                <c:v>5.0568900126422255E-3</c:v>
              </c:pt>
              <c:pt idx="28">
                <c:v>5.0568900126422255E-3</c:v>
              </c:pt>
              <c:pt idx="29">
                <c:v>5.0568900126422255E-3</c:v>
              </c:pt>
              <c:pt idx="30">
                <c:v>5.0568900126422255E-3</c:v>
              </c:pt>
              <c:pt idx="31">
                <c:v>5.0568900126422255E-3</c:v>
              </c:pt>
              <c:pt idx="32">
                <c:v>5.0568900126422255E-3</c:v>
              </c:pt>
              <c:pt idx="33">
                <c:v>3.7926675094816687E-3</c:v>
              </c:pt>
              <c:pt idx="34">
                <c:v>2.5284450063211127E-3</c:v>
              </c:pt>
              <c:pt idx="35">
                <c:v>1.2642225031605564E-3</c:v>
              </c:pt>
              <c:pt idx="36">
                <c:v>1.2642225031605564E-3</c:v>
              </c:pt>
              <c:pt idx="37">
                <c:v>0</c:v>
              </c:pt>
            </c:numLit>
          </c:val>
          <c:extLst>
            <c:ext xmlns:c16="http://schemas.microsoft.com/office/drawing/2014/chart" uri="{C3380CC4-5D6E-409C-BE32-E72D297353CC}">
              <c16:uniqueId val="{00000000-FF7B-4019-873F-BD0998822EA1}"/>
            </c:ext>
          </c:extLst>
        </c:ser>
        <c:dLbls>
          <c:dLblPos val="outEnd"/>
          <c:showLegendKey val="0"/>
          <c:showVal val="1"/>
          <c:showCatName val="0"/>
          <c:showSerName val="0"/>
          <c:showPercent val="0"/>
          <c:showBubbleSize val="0"/>
        </c:dLbls>
        <c:gapWidth val="219"/>
        <c:overlap val="-27"/>
        <c:axId val="482025343"/>
        <c:axId val="650031871"/>
      </c:barChart>
      <c:catAx>
        <c:axId val="48202534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crossAx val="650031871"/>
        <c:crosses val="autoZero"/>
        <c:auto val="1"/>
        <c:lblAlgn val="ctr"/>
        <c:lblOffset val="100"/>
        <c:noMultiLvlLbl val="0"/>
      </c:catAx>
      <c:valAx>
        <c:axId val="650031871"/>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s-CO" sz="1600" b="1">
                    <a:solidFill>
                      <a:sysClr val="windowText" lastClr="000000"/>
                    </a:solidFill>
                  </a:rPr>
                  <a:t>% REPRESENTACION DE ASPECTOS AMBIENTALES</a:t>
                </a:r>
              </a:p>
            </c:rich>
          </c:tx>
          <c:layout>
            <c:manualLayout>
              <c:xMode val="edge"/>
              <c:yMode val="edge"/>
              <c:x val="1.1891760298602196E-2"/>
              <c:y val="0.13688729644266981"/>
            </c:manualLayout>
          </c:layout>
          <c:overlay val="0"/>
          <c:spPr>
            <a:noFill/>
            <a:ln>
              <a:noFill/>
            </a:ln>
            <a:effectLst/>
          </c:spPr>
          <c:txPr>
            <a:bodyPr rot="-540000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s-CO"/>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s-CO"/>
          </a:p>
        </c:txPr>
        <c:crossAx val="48202534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38100" cap="flat" cmpd="sng" algn="ctr">
      <a:solidFill>
        <a:schemeClr val="tx1"/>
      </a:solidFill>
      <a:round/>
    </a:ln>
    <a:effectLst/>
  </c:spPr>
  <c:txPr>
    <a:bodyPr/>
    <a:lstStyle/>
    <a:p>
      <a:pPr>
        <a:defRPr/>
      </a:pPr>
      <a:endParaRPr lang="es-CO"/>
    </a:p>
  </c:txPr>
  <c:printSettings>
    <c:headerFooter/>
    <c:pageMargins b="0.75" l="0.7" r="0.7" t="0.75" header="0.3" footer="0.3"/>
    <c:pageSetup/>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50" baseline="0">
                <a:solidFill>
                  <a:sysClr val="windowText" lastClr="000000"/>
                </a:solidFill>
                <a:latin typeface="+mn-lt"/>
                <a:ea typeface="+mn-ea"/>
                <a:cs typeface="+mn-cs"/>
              </a:defRPr>
            </a:pPr>
            <a:r>
              <a:rPr lang="es-CO" sz="1800">
                <a:solidFill>
                  <a:sysClr val="windowText" lastClr="000000"/>
                </a:solidFill>
              </a:rPr>
              <a:t>REPRESENTACION</a:t>
            </a:r>
            <a:r>
              <a:rPr lang="es-CO" sz="1800" baseline="0">
                <a:solidFill>
                  <a:sysClr val="windowText" lastClr="000000"/>
                </a:solidFill>
              </a:rPr>
              <a:t> DE LAS </a:t>
            </a:r>
            <a:r>
              <a:rPr lang="es-CO" sz="1800">
                <a:solidFill>
                  <a:sysClr val="windowText" lastClr="000000"/>
                </a:solidFill>
              </a:rPr>
              <a:t>ACTIVIDADES QUE</a:t>
            </a:r>
            <a:r>
              <a:rPr lang="es-CO" sz="1800" baseline="0">
                <a:solidFill>
                  <a:sysClr val="windowText" lastClr="000000"/>
                </a:solidFill>
              </a:rPr>
              <a:t> PUEDEN DERIVAR EMERGENCIAS</a:t>
            </a:r>
            <a:endParaRPr lang="es-CO" sz="1800">
              <a:solidFill>
                <a:sysClr val="windowText" lastClr="000000"/>
              </a:solidFill>
            </a:endParaRPr>
          </a:p>
        </c:rich>
      </c:tx>
      <c:layout>
        <c:manualLayout>
          <c:xMode val="edge"/>
          <c:yMode val="edge"/>
          <c:x val="0.17914880697291941"/>
          <c:y val="4.9327348454345013E-2"/>
        </c:manualLayout>
      </c:layout>
      <c:overlay val="0"/>
      <c:spPr>
        <a:noFill/>
        <a:ln>
          <a:noFill/>
        </a:ln>
        <a:effectLst/>
      </c:spPr>
      <c:txPr>
        <a:bodyPr rot="0" spcFirstLastPara="1" vertOverflow="ellipsis" vert="horz" wrap="square" anchor="ctr" anchorCtr="1"/>
        <a:lstStyle/>
        <a:p>
          <a:pPr>
            <a:defRPr sz="1800" b="1" i="0" u="none" strike="noStrike" kern="1200" cap="all" spc="50" baseline="0">
              <a:solidFill>
                <a:sysClr val="windowText" lastClr="000000"/>
              </a:solidFill>
              <a:latin typeface="+mn-lt"/>
              <a:ea typeface="+mn-ea"/>
              <a:cs typeface="+mn-cs"/>
            </a:defRPr>
          </a:pPr>
          <a:endParaRPr lang="es-CO"/>
        </a:p>
      </c:txPr>
    </c:title>
    <c:autoTitleDeleted val="0"/>
    <c:plotArea>
      <c:layout>
        <c:manualLayout>
          <c:layoutTarget val="inner"/>
          <c:xMode val="edge"/>
          <c:yMode val="edge"/>
          <c:x val="0.1497975227017713"/>
          <c:y val="0.192097316539762"/>
          <c:w val="0.81132536361343632"/>
          <c:h val="0.71330342101433641"/>
        </c:manualLayout>
      </c:layout>
      <c:barChart>
        <c:barDir val="col"/>
        <c:grouping val="clustered"/>
        <c:varyColors val="0"/>
        <c:ser>
          <c:idx val="0"/>
          <c:order val="0"/>
          <c:spPr>
            <a:solidFill>
              <a:schemeClr val="accent1"/>
            </a:solidFill>
            <a:ln>
              <a:noFill/>
            </a:ln>
            <a:effectLst/>
            <a:scene3d>
              <a:camera prst="orthographicFront"/>
              <a:lightRig rig="brightRoom" dir="t"/>
            </a:scene3d>
            <a:sp3d prstMaterial="flat">
              <a:bevelT w="50800" h="101600" prst="angle"/>
              <a:contourClr>
                <a:srgbClr val="000000"/>
              </a:contourClr>
            </a:sp3d>
          </c:spPr>
          <c:invertIfNegative val="0"/>
          <c:dPt>
            <c:idx val="0"/>
            <c:invertIfNegative val="0"/>
            <c:bubble3D val="0"/>
            <c:spPr>
              <a:solidFill>
                <a:schemeClr val="accent4">
                  <a:lumMod val="60000"/>
                  <a:lumOff val="4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1-D8A6-4213-9C68-4602529AE9D2}"/>
              </c:ext>
            </c:extLst>
          </c:dPt>
          <c:dPt>
            <c:idx val="1"/>
            <c:invertIfNegative val="0"/>
            <c:bubble3D val="0"/>
            <c:spPr>
              <a:solidFill>
                <a:schemeClr val="accent5">
                  <a:lumMod val="60000"/>
                  <a:lumOff val="40000"/>
                </a:schemeClr>
              </a:solidFill>
              <a:ln>
                <a:noFill/>
              </a:ln>
              <a:effectLst/>
              <a:scene3d>
                <a:camera prst="orthographicFront"/>
                <a:lightRig rig="brightRoom" dir="t"/>
              </a:scene3d>
              <a:sp3d prstMaterial="flat">
                <a:bevelT w="50800" h="101600" prst="angle"/>
                <a:contourClr>
                  <a:srgbClr val="000000"/>
                </a:contourClr>
              </a:sp3d>
            </c:spPr>
            <c:extLst>
              <c:ext xmlns:c16="http://schemas.microsoft.com/office/drawing/2014/chart" uri="{C3380CC4-5D6E-409C-BE32-E72D297353CC}">
                <c16:uniqueId val="{00000003-D8A6-4213-9C68-4602529AE9D2}"/>
              </c:ext>
            </c:extLst>
          </c:dPt>
          <c:dLbls>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ysClr val="windowText" lastClr="000000"/>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'[3]REP ASPEC IMPAC'!$I$13:$J$13</c:f>
              <c:strCache>
                <c:ptCount val="2"/>
                <c:pt idx="0">
                  <c:v>Si </c:v>
                </c:pt>
                <c:pt idx="1">
                  <c:v>No</c:v>
                </c:pt>
              </c:strCache>
            </c:strRef>
          </c:cat>
          <c:val>
            <c:numRef>
              <c:f>'[3]REP ASPEC IMPAC'!$I$15:$J$15</c:f>
              <c:numCache>
                <c:formatCode>0%</c:formatCode>
                <c:ptCount val="2"/>
                <c:pt idx="0">
                  <c:v>0.28896473265073946</c:v>
                </c:pt>
                <c:pt idx="1">
                  <c:v>0.71103526734926048</c:v>
                </c:pt>
              </c:numCache>
            </c:numRef>
          </c:val>
          <c:extLst>
            <c:ext xmlns:c16="http://schemas.microsoft.com/office/drawing/2014/chart" uri="{C3380CC4-5D6E-409C-BE32-E72D297353CC}">
              <c16:uniqueId val="{00000004-D8A6-4213-9C68-4602529AE9D2}"/>
            </c:ext>
          </c:extLst>
        </c:ser>
        <c:dLbls>
          <c:showLegendKey val="0"/>
          <c:showVal val="0"/>
          <c:showCatName val="0"/>
          <c:showSerName val="0"/>
          <c:showPercent val="0"/>
          <c:showBubbleSize val="0"/>
        </c:dLbls>
        <c:gapWidth val="150"/>
        <c:axId val="482024543"/>
        <c:axId val="623565935"/>
      </c:barChart>
      <c:catAx>
        <c:axId val="482024543"/>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623565935"/>
        <c:crosses val="autoZero"/>
        <c:auto val="1"/>
        <c:lblAlgn val="ctr"/>
        <c:lblOffset val="100"/>
        <c:noMultiLvlLbl val="0"/>
      </c:catAx>
      <c:valAx>
        <c:axId val="62356593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r>
                  <a:rPr lang="es-CO" sz="1200" b="1">
                    <a:solidFill>
                      <a:sysClr val="windowText" lastClr="000000"/>
                    </a:solidFill>
                  </a:rPr>
                  <a:t>% REPRESENTACIÓN</a:t>
                </a:r>
                <a:r>
                  <a:rPr lang="es-CO" sz="1200" b="1" baseline="0">
                    <a:solidFill>
                      <a:sysClr val="windowText" lastClr="000000"/>
                    </a:solidFill>
                  </a:rPr>
                  <a:t> ACTIVIDADES </a:t>
                </a:r>
                <a:endParaRPr lang="es-CO" sz="1200" b="1">
                  <a:solidFill>
                    <a:sysClr val="windowText" lastClr="000000"/>
                  </a:solidFill>
                </a:endParaRPr>
              </a:p>
            </c:rich>
          </c:tx>
          <c:layout>
            <c:manualLayout>
              <c:xMode val="edge"/>
              <c:yMode val="edge"/>
              <c:x val="1.2547478052048443E-2"/>
              <c:y val="0.24617500763948771"/>
            </c:manualLayout>
          </c:layout>
          <c:overlay val="0"/>
          <c:spPr>
            <a:noFill/>
            <a:ln>
              <a:noFill/>
            </a:ln>
            <a:effectLst/>
          </c:spPr>
          <c:txPr>
            <a:bodyPr rot="-54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es-CO"/>
            </a:p>
          </c:txPr>
        </c:title>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mn-lt"/>
                <a:ea typeface="+mn-ea"/>
                <a:cs typeface="+mn-cs"/>
              </a:defRPr>
            </a:pPr>
            <a:endParaRPr lang="es-CO"/>
          </a:p>
        </c:txPr>
        <c:crossAx val="482024543"/>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38100" cap="flat" cmpd="sng" algn="ctr">
      <a:solidFill>
        <a:schemeClr val="tx1"/>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3200" b="1" i="0" u="none" strike="noStrike" kern="1200" spc="0" baseline="0">
                <a:solidFill>
                  <a:schemeClr val="tx1">
                    <a:lumMod val="65000"/>
                    <a:lumOff val="35000"/>
                  </a:schemeClr>
                </a:solidFill>
                <a:latin typeface="+mn-lt"/>
                <a:ea typeface="+mn-ea"/>
                <a:cs typeface="+mn-cs"/>
              </a:defRPr>
            </a:pPr>
            <a:r>
              <a:rPr lang="en-US" sz="3200" b="1"/>
              <a:t>DISTRIBUCIÓN DE VALORACIÓN IMPACTOS AMBIENTALES POSITIVOS</a:t>
            </a:r>
          </a:p>
        </c:rich>
      </c:tx>
      <c:layout>
        <c:manualLayout>
          <c:xMode val="edge"/>
          <c:yMode val="edge"/>
          <c:x val="0.15309664009475632"/>
          <c:y val="3.9066662692783992E-2"/>
        </c:manualLayout>
      </c:layout>
      <c:overlay val="0"/>
      <c:spPr>
        <a:noFill/>
        <a:ln>
          <a:noFill/>
        </a:ln>
        <a:effectLst/>
      </c:spPr>
      <c:txPr>
        <a:bodyPr rot="0" spcFirstLastPara="1" vertOverflow="ellipsis" vert="horz" wrap="square" anchor="ctr" anchorCtr="1"/>
        <a:lstStyle/>
        <a:p>
          <a:pPr>
            <a:defRPr sz="3200" b="1"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rgbClr val="00B050"/>
          </a:solidFill>
          <a:ln>
            <a:noFill/>
          </a:ln>
          <a:effectLst/>
        </c:spPr>
        <c:marker>
          <c:symbol val="none"/>
        </c:marker>
        <c:dLbl>
          <c:idx val="0"/>
          <c:spPr>
            <a:noFill/>
            <a:ln>
              <a:noFill/>
            </a:ln>
            <a:effectLst/>
          </c:spPr>
          <c:txPr>
            <a:bodyPr rot="0" spcFirstLastPara="1" vertOverflow="ellipsis" vert="horz" wrap="square" anchor="ctr" anchorCtr="1"/>
            <a:lstStyle/>
            <a:p>
              <a:pPr>
                <a:defRPr sz="20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pivotFmt>
      <c:pivotFmt>
        <c:idx val="2"/>
      </c:pivotFmt>
      <c:pivotFmt>
        <c:idx val="3"/>
      </c:pivotFmt>
      <c:pivotFmt>
        <c:idx val="4"/>
      </c:pivotFmt>
      <c:pivotFmt>
        <c:idx val="5"/>
      </c:pivotFmt>
      <c:pivotFmt>
        <c:idx val="6"/>
      </c:pivotFmt>
      <c:pivotFmt>
        <c:idx val="7"/>
      </c:pivotFmt>
      <c:pivotFmt>
        <c:idx val="8"/>
        <c:spPr>
          <a:solidFill>
            <a:srgbClr val="00B050"/>
          </a:solidFill>
          <a:ln>
            <a:noFill/>
          </a:ln>
          <a:effectLst/>
        </c:spPr>
      </c:pivotFmt>
    </c:pivotFmts>
    <c:plotArea>
      <c:layout>
        <c:manualLayout>
          <c:layoutTarget val="inner"/>
          <c:xMode val="edge"/>
          <c:yMode val="edge"/>
          <c:x val="8.5598149488813932E-2"/>
          <c:y val="0.19806606175776451"/>
          <c:w val="0.89121863577772675"/>
          <c:h val="0.50297018347506528"/>
        </c:manualLayout>
      </c:layout>
      <c:barChart>
        <c:barDir val="col"/>
        <c:grouping val="clustered"/>
        <c:varyColors val="0"/>
        <c:ser>
          <c:idx val="0"/>
          <c:order val="0"/>
          <c:tx>
            <c:v>Total</c:v>
          </c:tx>
          <c:spPr>
            <a:solidFill>
              <a:srgbClr val="00B050"/>
            </a:solidFill>
            <a:ln>
              <a:noFill/>
            </a:ln>
            <a:effectLst/>
          </c:spPr>
          <c:invertIfNegative val="0"/>
          <c:dLbls>
            <c:spPr>
              <a:noFill/>
              <a:ln>
                <a:noFill/>
              </a:ln>
              <a:effectLst/>
            </c:spPr>
            <c:txPr>
              <a:bodyPr rot="0" spcFirstLastPara="1" vertOverflow="ellipsis" vert="horz" wrap="square" anchor="ctr" anchorCtr="1"/>
              <a:lstStyle/>
              <a:p>
                <a:pPr>
                  <a:defRPr sz="2000" b="1"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6"/>
              <c:pt idx="0">
                <c:v>Positivo (+) Ahorro de energía</c:v>
              </c:pt>
              <c:pt idx="1">
                <c:v>Positivo (+) Ahorro de recursos hídricos</c:v>
              </c:pt>
              <c:pt idx="2">
                <c:v>Positivo (+) Conservación de recursos naturales</c:v>
              </c:pt>
              <c:pt idx="3">
                <c:v>Positivo (+) Aprovechamiento de residuos</c:v>
              </c:pt>
              <c:pt idx="4">
                <c:v>Positivo (+) Reducción de afectación ambiental</c:v>
              </c:pt>
              <c:pt idx="5">
                <c:v>Positivo (+) Conciencia ambiental</c:v>
              </c:pt>
            </c:strLit>
          </c:cat>
          <c:val>
            <c:numLit>
              <c:formatCode>General</c:formatCode>
              <c:ptCount val="6"/>
              <c:pt idx="0">
                <c:v>11</c:v>
              </c:pt>
              <c:pt idx="1">
                <c:v>11</c:v>
              </c:pt>
              <c:pt idx="2">
                <c:v>11</c:v>
              </c:pt>
              <c:pt idx="3">
                <c:v>11</c:v>
              </c:pt>
              <c:pt idx="4">
                <c:v>11</c:v>
              </c:pt>
              <c:pt idx="5">
                <c:v>11</c:v>
              </c:pt>
            </c:numLit>
          </c:val>
          <c:extLst>
            <c:ext xmlns:c16="http://schemas.microsoft.com/office/drawing/2014/chart" uri="{C3380CC4-5D6E-409C-BE32-E72D297353CC}">
              <c16:uniqueId val="{00000000-2665-40C9-B5F9-2B064247B539}"/>
            </c:ext>
          </c:extLst>
        </c:ser>
        <c:dLbls>
          <c:showLegendKey val="0"/>
          <c:showVal val="0"/>
          <c:showCatName val="0"/>
          <c:showSerName val="0"/>
          <c:showPercent val="0"/>
          <c:showBubbleSize val="0"/>
        </c:dLbls>
        <c:gapWidth val="219"/>
        <c:overlap val="-27"/>
        <c:axId val="2036263359"/>
        <c:axId val="616776239"/>
      </c:barChart>
      <c:catAx>
        <c:axId val="2036263359"/>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s-CO"/>
          </a:p>
        </c:txPr>
        <c:crossAx val="616776239"/>
        <c:crosses val="autoZero"/>
        <c:auto val="1"/>
        <c:lblAlgn val="ctr"/>
        <c:lblOffset val="100"/>
        <c:noMultiLvlLbl val="0"/>
      </c:catAx>
      <c:valAx>
        <c:axId val="616776239"/>
        <c:scaling>
          <c:orientation val="minMax"/>
          <c:max val="12"/>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r>
                  <a:rPr lang="es-CO"/>
                  <a:t>VALORACION DEL IMPACTO AMBIENTAL</a:t>
                </a:r>
              </a:p>
            </c:rich>
          </c:tx>
          <c:layout>
            <c:manualLayout>
              <c:xMode val="edge"/>
              <c:yMode val="edge"/>
              <c:x val="1.3432589810368869E-2"/>
              <c:y val="0.20354787676739575"/>
            </c:manualLayout>
          </c:layout>
          <c:overlay val="0"/>
          <c:spPr>
            <a:noFill/>
            <a:ln>
              <a:noFill/>
            </a:ln>
            <a:effectLst/>
          </c:spPr>
          <c:txPr>
            <a:bodyPr rot="-54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tx1">
                    <a:lumMod val="65000"/>
                    <a:lumOff val="35000"/>
                  </a:schemeClr>
                </a:solidFill>
                <a:latin typeface="+mn-lt"/>
                <a:ea typeface="+mn-ea"/>
                <a:cs typeface="+mn-cs"/>
              </a:defRPr>
            </a:pPr>
            <a:endParaRPr lang="es-CO"/>
          </a:p>
        </c:txPr>
        <c:crossAx val="2036263359"/>
        <c:crosses val="autoZero"/>
        <c:crossBetween val="between"/>
        <c:majorUnit val="4"/>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38100" cap="flat" cmpd="sng" algn="ctr">
      <a:solidFill>
        <a:schemeClr val="tx1"/>
      </a:solidFill>
      <a:round/>
    </a:ln>
    <a:effectLst/>
  </c:spPr>
  <c:txPr>
    <a:bodyPr/>
    <a:lstStyle/>
    <a:p>
      <a:pPr>
        <a:defRPr sz="2000"/>
      </a:pPr>
      <a:endParaRPr lang="es-CO"/>
    </a:p>
  </c:txPr>
  <c:printSettings>
    <c:headerFooter/>
    <c:pageMargins b="0.75" l="0.7" r="0.7" t="0.75" header="0.3" footer="0.3"/>
    <c:pageSetup/>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lang="en-US" sz="3200" b="1" i="0" u="none" strike="noStrike" kern="1200" spc="0" baseline="0">
                <a:solidFill>
                  <a:sysClr val="windowText" lastClr="000000">
                    <a:lumMod val="65000"/>
                    <a:lumOff val="35000"/>
                  </a:sysClr>
                </a:solidFill>
                <a:latin typeface="+mn-lt"/>
                <a:ea typeface="+mn-ea"/>
                <a:cs typeface="+mn-cs"/>
              </a:defRPr>
            </a:pPr>
            <a:r>
              <a:rPr lang="en-US" sz="3200" b="1" i="0" u="none" strike="noStrike" kern="1200" spc="0" baseline="0">
                <a:solidFill>
                  <a:sysClr val="windowText" lastClr="000000">
                    <a:lumMod val="65000"/>
                    <a:lumOff val="35000"/>
                  </a:sysClr>
                </a:solidFill>
                <a:latin typeface="+mn-lt"/>
                <a:ea typeface="+mn-ea"/>
                <a:cs typeface="+mn-cs"/>
              </a:rPr>
              <a:t>DISTRIBUCIÓN DE VALORACIÓN IMPACTOS AMBIENTALES NEGATIVOS</a:t>
            </a:r>
          </a:p>
        </c:rich>
      </c:tx>
      <c:layout>
        <c:manualLayout>
          <c:xMode val="edge"/>
          <c:yMode val="edge"/>
          <c:x val="0.17367536056893229"/>
          <c:y val="9.2302895839677483E-3"/>
        </c:manualLayout>
      </c:layout>
      <c:overlay val="0"/>
      <c:spPr>
        <a:noFill/>
        <a:ln>
          <a:noFill/>
        </a:ln>
        <a:effectLst/>
      </c:spPr>
      <c:txPr>
        <a:bodyPr rot="0" spcFirstLastPara="1" vertOverflow="ellipsis" vert="horz" wrap="square" anchor="ctr" anchorCtr="1"/>
        <a:lstStyle/>
        <a:p>
          <a:pPr algn="ctr" rtl="0">
            <a:defRPr lang="en-US" sz="3200" b="1" i="0" u="none" strike="noStrike" kern="1200" spc="0" baseline="0">
              <a:solidFill>
                <a:sysClr val="windowText" lastClr="000000">
                  <a:lumMod val="65000"/>
                  <a:lumOff val="35000"/>
                </a:sysClr>
              </a:solidFill>
              <a:latin typeface="+mn-lt"/>
              <a:ea typeface="+mn-ea"/>
              <a:cs typeface="+mn-cs"/>
            </a:defRPr>
          </a:pPr>
          <a:endParaRPr lang="es-CO"/>
        </a:p>
      </c:txPr>
    </c:title>
    <c:autoTitleDeleted val="0"/>
    <c:pivotFmts>
      <c:pivotFmt>
        <c:idx val="0"/>
        <c:spPr>
          <a:solidFill>
            <a:srgbClr val="FF0000"/>
          </a:solidFill>
          <a:ln>
            <a:solidFill>
              <a:srgbClr val="FF0000"/>
            </a:solidFill>
          </a:ln>
          <a:effectLst/>
        </c:spPr>
        <c:marker>
          <c:symbol val="none"/>
        </c:marker>
      </c:pivotFmt>
    </c:pivotFmts>
    <c:plotArea>
      <c:layout/>
      <c:barChart>
        <c:barDir val="col"/>
        <c:grouping val="clustered"/>
        <c:varyColors val="0"/>
        <c:ser>
          <c:idx val="0"/>
          <c:order val="0"/>
          <c:tx>
            <c:v>Total</c:v>
          </c:tx>
          <c:spPr>
            <a:solidFill>
              <a:srgbClr val="FF0000"/>
            </a:solidFill>
            <a:ln>
              <a:solidFill>
                <a:srgbClr val="FF0000"/>
              </a:solidFill>
            </a:ln>
            <a:effectLst/>
          </c:spPr>
          <c:invertIfNegative val="0"/>
          <c:cat>
            <c:strLit>
              <c:ptCount val="12"/>
              <c:pt idx="0">
                <c:v>Negativo (-) Contaminación del suelo por residuos sólidos</c:v>
              </c:pt>
              <c:pt idx="1">
                <c:v>Negativo (-) Contaminación del suelo</c:v>
              </c:pt>
              <c:pt idx="2">
                <c:v>Negativo (-) Agotamiento de los recursos naturales</c:v>
              </c:pt>
              <c:pt idx="3">
                <c:v>Negativo (-) Contaminación de aire</c:v>
              </c:pt>
              <c:pt idx="4">
                <c:v>Negativo (-) Alteración de emisiones atmosféricas (por fuentes móviles)</c:v>
              </c:pt>
              <c:pt idx="5">
                <c:v>Negativo (-) Afectación a la comunidad</c:v>
              </c:pt>
              <c:pt idx="6">
                <c:v>Negativo (-) Conservación del recurso hídrico</c:v>
              </c:pt>
              <c:pt idx="7">
                <c:v>Negativo (-) Contaminación del agua</c:v>
              </c:pt>
              <c:pt idx="8">
                <c:v>Negativo (-) Perdida de Biodiversidad</c:v>
              </c:pt>
              <c:pt idx="9">
                <c:v>Negativo (-) Afectación al paisaje</c:v>
              </c:pt>
              <c:pt idx="10">
                <c:v>Negativo (-) Contaminación auditiva (ruido)</c:v>
              </c:pt>
              <c:pt idx="11">
                <c:v>Negativo (-) Contaminación visual</c:v>
              </c:pt>
            </c:strLit>
          </c:cat>
          <c:val>
            <c:numLit>
              <c:formatCode>General</c:formatCode>
              <c:ptCount val="12"/>
              <c:pt idx="0">
                <c:v>-12</c:v>
              </c:pt>
              <c:pt idx="1">
                <c:v>-12</c:v>
              </c:pt>
              <c:pt idx="2">
                <c:v>-12</c:v>
              </c:pt>
              <c:pt idx="3">
                <c:v>-12</c:v>
              </c:pt>
              <c:pt idx="4">
                <c:v>-12</c:v>
              </c:pt>
              <c:pt idx="5">
                <c:v>-12</c:v>
              </c:pt>
              <c:pt idx="6">
                <c:v>-11</c:v>
              </c:pt>
              <c:pt idx="7">
                <c:v>-11</c:v>
              </c:pt>
              <c:pt idx="8">
                <c:v>-11</c:v>
              </c:pt>
              <c:pt idx="9">
                <c:v>-9</c:v>
              </c:pt>
              <c:pt idx="10">
                <c:v>-6</c:v>
              </c:pt>
              <c:pt idx="11">
                <c:v>-4</c:v>
              </c:pt>
            </c:numLit>
          </c:val>
          <c:extLst>
            <c:ext xmlns:c16="http://schemas.microsoft.com/office/drawing/2014/chart" uri="{C3380CC4-5D6E-409C-BE32-E72D297353CC}">
              <c16:uniqueId val="{00000000-F5EC-4F47-A789-27C4DB2F3CEA}"/>
            </c:ext>
          </c:extLst>
        </c:ser>
        <c:dLbls>
          <c:showLegendKey val="0"/>
          <c:showVal val="0"/>
          <c:showCatName val="0"/>
          <c:showSerName val="0"/>
          <c:showPercent val="0"/>
          <c:showBubbleSize val="0"/>
        </c:dLbls>
        <c:gapWidth val="219"/>
        <c:overlap val="-27"/>
        <c:axId val="893963087"/>
        <c:axId val="824919071"/>
      </c:barChart>
      <c:catAx>
        <c:axId val="893963087"/>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O"/>
          </a:p>
        </c:txPr>
        <c:crossAx val="824919071"/>
        <c:crosses val="autoZero"/>
        <c:auto val="1"/>
        <c:lblAlgn val="ctr"/>
        <c:lblOffset val="100"/>
        <c:noMultiLvlLbl val="0"/>
      </c:catAx>
      <c:valAx>
        <c:axId val="82491907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800" b="0" i="0" u="none" strike="noStrike" kern="1200" baseline="0">
                    <a:solidFill>
                      <a:schemeClr val="dk1"/>
                    </a:solidFill>
                    <a:latin typeface="+mn-lt"/>
                    <a:ea typeface="+mn-ea"/>
                    <a:cs typeface="+mn-cs"/>
                  </a:defRPr>
                </a:pPr>
                <a:r>
                  <a:rPr lang="es-CO" sz="1800"/>
                  <a:t>VALORACION DEL IMPACTO AMBIENTAL</a:t>
                </a:r>
              </a:p>
            </c:rich>
          </c:tx>
          <c:overlay val="0"/>
          <c:spPr>
            <a:noFill/>
            <a:ln>
              <a:noFill/>
            </a:ln>
            <a:effectLst/>
          </c:spPr>
          <c:txPr>
            <a:bodyPr rot="-5400000" spcFirstLastPara="1" vertOverflow="ellipsis" vert="horz" wrap="square" anchor="ctr" anchorCtr="1"/>
            <a:lstStyle/>
            <a:p>
              <a:pPr>
                <a:defRPr sz="1800" b="0" i="0" u="none" strike="noStrike" kern="1200" baseline="0">
                  <a:solidFill>
                    <a:schemeClr val="dk1"/>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2000" b="0" i="0" u="none" strike="noStrike" kern="1200" baseline="0">
                <a:solidFill>
                  <a:schemeClr val="dk1"/>
                </a:solidFill>
                <a:latin typeface="+mn-lt"/>
                <a:ea typeface="+mn-ea"/>
                <a:cs typeface="+mn-cs"/>
              </a:defRPr>
            </a:pPr>
            <a:endParaRPr lang="es-CO"/>
          </a:p>
        </c:txPr>
        <c:crossAx val="893963087"/>
        <c:crosses val="autoZero"/>
        <c:crossBetween val="between"/>
        <c:majorUnit val="4"/>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1600" b="0" i="0" u="none" strike="noStrike" kern="1200" baseline="0">
                <a:solidFill>
                  <a:schemeClr val="dk1"/>
                </a:solidFill>
                <a:latin typeface="+mn-lt"/>
                <a:ea typeface="+mn-ea"/>
                <a:cs typeface="+mn-cs"/>
              </a:defRPr>
            </a:pPr>
            <a:endParaRPr lang="es-CO"/>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s-CO"/>
    </a:p>
  </c:txPr>
  <c:printSettings>
    <c:headerFooter/>
    <c:pageMargins b="0.75" l="0.7" r="0.7" t="0.75" header="0.3" footer="0.3"/>
    <c:pageSetup/>
  </c:printSettings>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lt1"/>
    </cs:fontRef>
    <cs:defRPr sz="900" b="1"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scene3d>
        <a:camera prst="orthographicFront"/>
        <a:lightRig rig="brightRoom" dir="t"/>
      </a:scene3d>
      <a:sp3d prstMaterial="flat">
        <a:bevelT w="50800" h="101600" prst="angle"/>
        <a:contourClr>
          <a:srgbClr val="000000"/>
        </a:contourClr>
      </a:sp3d>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1" i="0" kern="1200" cap="all" spc="5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8.jpe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3</xdr:col>
      <xdr:colOff>839562</xdr:colOff>
      <xdr:row>17</xdr:row>
      <xdr:rowOff>245337</xdr:rowOff>
    </xdr:from>
    <xdr:to>
      <xdr:col>6</xdr:col>
      <xdr:colOff>1251858</xdr:colOff>
      <xdr:row>17</xdr:row>
      <xdr:rowOff>1564822</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rotWithShape="1">
        <a:blip xmlns:r="http://schemas.openxmlformats.org/officeDocument/2006/relationships" r:embed="rId1"/>
        <a:srcRect l="31177" t="35844" r="25686" b="51264"/>
        <a:stretch/>
      </xdr:blipFill>
      <xdr:spPr>
        <a:xfrm>
          <a:off x="3111955" y="40522480"/>
          <a:ext cx="6032046" cy="1319485"/>
        </a:xfrm>
        <a:prstGeom prst="rect">
          <a:avLst/>
        </a:prstGeom>
        <a:ln>
          <a:solidFill>
            <a:schemeClr val="tx1"/>
          </a:solidFill>
        </a:ln>
      </xdr:spPr>
    </xdr:pic>
    <xdr:clientData/>
  </xdr:twoCellAnchor>
  <xdr:twoCellAnchor editAs="oneCell">
    <xdr:from>
      <xdr:col>3</xdr:col>
      <xdr:colOff>2482170</xdr:colOff>
      <xdr:row>37</xdr:row>
      <xdr:rowOff>683984</xdr:rowOff>
    </xdr:from>
    <xdr:to>
      <xdr:col>4</xdr:col>
      <xdr:colOff>1677080</xdr:colOff>
      <xdr:row>37</xdr:row>
      <xdr:rowOff>3199205</xdr:rowOff>
    </xdr:to>
    <xdr:pic>
      <xdr:nvPicPr>
        <xdr:cNvPr id="9" name="Imagen 8">
          <a:extLst>
            <a:ext uri="{FF2B5EF4-FFF2-40B4-BE49-F238E27FC236}">
              <a16:creationId xmlns:a16="http://schemas.microsoft.com/office/drawing/2014/main" id="{00000000-0008-0000-0000-000009000000}"/>
            </a:ext>
          </a:extLst>
        </xdr:cNvPr>
        <xdr:cNvPicPr>
          <a:picLocks noChangeAspect="1"/>
        </xdr:cNvPicPr>
      </xdr:nvPicPr>
      <xdr:blipFill rotWithShape="1">
        <a:blip xmlns:r="http://schemas.openxmlformats.org/officeDocument/2006/relationships" r:embed="rId2"/>
        <a:srcRect r="48215"/>
        <a:stretch/>
      </xdr:blipFill>
      <xdr:spPr>
        <a:xfrm>
          <a:off x="4686527" y="50513341"/>
          <a:ext cx="1929946" cy="2515221"/>
        </a:xfrm>
        <a:prstGeom prst="rect">
          <a:avLst/>
        </a:prstGeom>
      </xdr:spPr>
    </xdr:pic>
    <xdr:clientData/>
  </xdr:twoCellAnchor>
  <xdr:twoCellAnchor editAs="oneCell">
    <xdr:from>
      <xdr:col>4</xdr:col>
      <xdr:colOff>156239</xdr:colOff>
      <xdr:row>40</xdr:row>
      <xdr:rowOff>1101692</xdr:rowOff>
    </xdr:from>
    <xdr:to>
      <xdr:col>4</xdr:col>
      <xdr:colOff>1647728</xdr:colOff>
      <xdr:row>40</xdr:row>
      <xdr:rowOff>2729933</xdr:rowOff>
    </xdr:to>
    <xdr:pic>
      <xdr:nvPicPr>
        <xdr:cNvPr id="16" name="15 Imagen">
          <a:extLst>
            <a:ext uri="{FF2B5EF4-FFF2-40B4-BE49-F238E27FC236}">
              <a16:creationId xmlns:a16="http://schemas.microsoft.com/office/drawing/2014/main" id="{00000000-0008-0000-0000-000010000000}"/>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b="16010"/>
        <a:stretch/>
      </xdr:blipFill>
      <xdr:spPr bwMode="auto">
        <a:xfrm>
          <a:off x="5095632" y="62701228"/>
          <a:ext cx="1491489" cy="16282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410482</xdr:colOff>
      <xdr:row>14</xdr:row>
      <xdr:rowOff>1995714</xdr:rowOff>
    </xdr:from>
    <xdr:to>
      <xdr:col>4</xdr:col>
      <xdr:colOff>1458101</xdr:colOff>
      <xdr:row>14</xdr:row>
      <xdr:rowOff>3841749</xdr:rowOff>
    </xdr:to>
    <xdr:pic>
      <xdr:nvPicPr>
        <xdr:cNvPr id="14" name="Imagen 13">
          <a:extLst>
            <a:ext uri="{FF2B5EF4-FFF2-40B4-BE49-F238E27FC236}">
              <a16:creationId xmlns:a16="http://schemas.microsoft.com/office/drawing/2014/main" id="{00000000-0008-0000-0000-00000E000000}"/>
            </a:ext>
          </a:extLst>
        </xdr:cNvPr>
        <xdr:cNvPicPr>
          <a:picLocks noChangeAspect="1"/>
        </xdr:cNvPicPr>
      </xdr:nvPicPr>
      <xdr:blipFill>
        <a:blip xmlns:r="http://schemas.openxmlformats.org/officeDocument/2006/relationships" r:embed="rId4"/>
        <a:stretch>
          <a:fillRect/>
        </a:stretch>
      </xdr:blipFill>
      <xdr:spPr>
        <a:xfrm>
          <a:off x="5347607" y="6647089"/>
          <a:ext cx="1047619" cy="1846035"/>
        </a:xfrm>
        <a:prstGeom prst="rect">
          <a:avLst/>
        </a:prstGeom>
      </xdr:spPr>
    </xdr:pic>
    <xdr:clientData/>
  </xdr:twoCellAnchor>
  <xdr:twoCellAnchor>
    <xdr:from>
      <xdr:col>6</xdr:col>
      <xdr:colOff>427261</xdr:colOff>
      <xdr:row>13</xdr:row>
      <xdr:rowOff>693965</xdr:rowOff>
    </xdr:from>
    <xdr:to>
      <xdr:col>6</xdr:col>
      <xdr:colOff>622074</xdr:colOff>
      <xdr:row>13</xdr:row>
      <xdr:rowOff>1017740</xdr:rowOff>
    </xdr:to>
    <xdr:sp macro="" textlink="">
      <xdr:nvSpPr>
        <xdr:cNvPr id="35" name="CuadroTexto 34">
          <a:extLst>
            <a:ext uri="{FF2B5EF4-FFF2-40B4-BE49-F238E27FC236}">
              <a16:creationId xmlns:a16="http://schemas.microsoft.com/office/drawing/2014/main" id="{00000000-0008-0000-0000-000023000000}"/>
            </a:ext>
          </a:extLst>
        </xdr:cNvPr>
        <xdr:cNvSpPr txBox="1"/>
      </xdr:nvSpPr>
      <xdr:spPr>
        <a:xfrm>
          <a:off x="8319404" y="24356786"/>
          <a:ext cx="194813" cy="3237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s-CO" sz="1800" b="1">
            <a:solidFill>
              <a:srgbClr val="FF0000"/>
            </a:solidFill>
          </a:endParaRPr>
        </a:p>
      </xdr:txBody>
    </xdr:sp>
    <xdr:clientData/>
  </xdr:twoCellAnchor>
  <xdr:twoCellAnchor>
    <xdr:from>
      <xdr:col>3</xdr:col>
      <xdr:colOff>1415143</xdr:colOff>
      <xdr:row>17</xdr:row>
      <xdr:rowOff>598714</xdr:rowOff>
    </xdr:from>
    <xdr:to>
      <xdr:col>3</xdr:col>
      <xdr:colOff>2354036</xdr:colOff>
      <xdr:row>17</xdr:row>
      <xdr:rowOff>1061357</xdr:rowOff>
    </xdr:to>
    <xdr:sp macro="" textlink="">
      <xdr:nvSpPr>
        <xdr:cNvPr id="23" name="Elipse 22">
          <a:extLst>
            <a:ext uri="{FF2B5EF4-FFF2-40B4-BE49-F238E27FC236}">
              <a16:creationId xmlns:a16="http://schemas.microsoft.com/office/drawing/2014/main" id="{00000000-0008-0000-0000-000017000000}"/>
            </a:ext>
          </a:extLst>
        </xdr:cNvPr>
        <xdr:cNvSpPr/>
      </xdr:nvSpPr>
      <xdr:spPr>
        <a:xfrm>
          <a:off x="3687536" y="40875857"/>
          <a:ext cx="938893" cy="462643"/>
        </a:xfrm>
        <a:prstGeom prst="ellipse">
          <a:avLst/>
        </a:prstGeom>
        <a:noFill/>
        <a:ln w="57150">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2397579</xdr:colOff>
      <xdr:row>17</xdr:row>
      <xdr:rowOff>601436</xdr:rowOff>
    </xdr:from>
    <xdr:to>
      <xdr:col>4</xdr:col>
      <xdr:colOff>601436</xdr:colOff>
      <xdr:row>17</xdr:row>
      <xdr:rowOff>1064079</xdr:rowOff>
    </xdr:to>
    <xdr:sp macro="" textlink="">
      <xdr:nvSpPr>
        <xdr:cNvPr id="39" name="Elipse 38">
          <a:extLst>
            <a:ext uri="{FF2B5EF4-FFF2-40B4-BE49-F238E27FC236}">
              <a16:creationId xmlns:a16="http://schemas.microsoft.com/office/drawing/2014/main" id="{00000000-0008-0000-0000-000027000000}"/>
            </a:ext>
          </a:extLst>
        </xdr:cNvPr>
        <xdr:cNvSpPr/>
      </xdr:nvSpPr>
      <xdr:spPr>
        <a:xfrm>
          <a:off x="4669972" y="40878579"/>
          <a:ext cx="938893" cy="462643"/>
        </a:xfrm>
        <a:prstGeom prst="ellipse">
          <a:avLst/>
        </a:prstGeom>
        <a:noFill/>
        <a:ln w="57150">
          <a:solidFill>
            <a:schemeClr val="accent5">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685800</xdr:colOff>
      <xdr:row>17</xdr:row>
      <xdr:rowOff>644979</xdr:rowOff>
    </xdr:from>
    <xdr:to>
      <xdr:col>4</xdr:col>
      <xdr:colOff>1624693</xdr:colOff>
      <xdr:row>17</xdr:row>
      <xdr:rowOff>1107622</xdr:rowOff>
    </xdr:to>
    <xdr:sp macro="" textlink="">
      <xdr:nvSpPr>
        <xdr:cNvPr id="40" name="Elipse 39">
          <a:extLst>
            <a:ext uri="{FF2B5EF4-FFF2-40B4-BE49-F238E27FC236}">
              <a16:creationId xmlns:a16="http://schemas.microsoft.com/office/drawing/2014/main" id="{00000000-0008-0000-0000-000028000000}"/>
            </a:ext>
          </a:extLst>
        </xdr:cNvPr>
        <xdr:cNvSpPr/>
      </xdr:nvSpPr>
      <xdr:spPr>
        <a:xfrm>
          <a:off x="5693229" y="40922122"/>
          <a:ext cx="938893" cy="462643"/>
        </a:xfrm>
        <a:prstGeom prst="ellipse">
          <a:avLst/>
        </a:prstGeom>
        <a:noFill/>
        <a:ln w="57150">
          <a:solidFill>
            <a:schemeClr val="accent4">
              <a:lumMod val="60000"/>
              <a:lumOff val="4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4</xdr:col>
      <xdr:colOff>1646464</xdr:colOff>
      <xdr:row>17</xdr:row>
      <xdr:rowOff>625928</xdr:rowOff>
    </xdr:from>
    <xdr:to>
      <xdr:col>5</xdr:col>
      <xdr:colOff>693965</xdr:colOff>
      <xdr:row>17</xdr:row>
      <xdr:rowOff>1088571</xdr:rowOff>
    </xdr:to>
    <xdr:sp macro="" textlink="">
      <xdr:nvSpPr>
        <xdr:cNvPr id="41" name="Elipse 40">
          <a:extLst>
            <a:ext uri="{FF2B5EF4-FFF2-40B4-BE49-F238E27FC236}">
              <a16:creationId xmlns:a16="http://schemas.microsoft.com/office/drawing/2014/main" id="{00000000-0008-0000-0000-000029000000}"/>
            </a:ext>
          </a:extLst>
        </xdr:cNvPr>
        <xdr:cNvSpPr/>
      </xdr:nvSpPr>
      <xdr:spPr>
        <a:xfrm>
          <a:off x="6653893" y="40903071"/>
          <a:ext cx="938893" cy="462643"/>
        </a:xfrm>
        <a:prstGeom prst="ellipse">
          <a:avLst/>
        </a:prstGeom>
        <a:noFill/>
        <a:ln w="57150">
          <a:solidFill>
            <a:srgbClr val="008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xdr:col>
      <xdr:colOff>285750</xdr:colOff>
      <xdr:row>2</xdr:row>
      <xdr:rowOff>122464</xdr:rowOff>
    </xdr:from>
    <xdr:to>
      <xdr:col>2</xdr:col>
      <xdr:colOff>1138394</xdr:colOff>
      <xdr:row>7</xdr:row>
      <xdr:rowOff>136071</xdr:rowOff>
    </xdr:to>
    <xdr:pic>
      <xdr:nvPicPr>
        <xdr:cNvPr id="10" name="Imagen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5"/>
        <a:stretch>
          <a:fillRect/>
        </a:stretch>
      </xdr:blipFill>
      <xdr:spPr>
        <a:xfrm>
          <a:off x="693964" y="517071"/>
          <a:ext cx="852644" cy="1034143"/>
        </a:xfrm>
        <a:prstGeom prst="rect">
          <a:avLst/>
        </a:prstGeom>
      </xdr:spPr>
    </xdr:pic>
    <xdr:clientData/>
  </xdr:twoCellAnchor>
  <xdr:oneCellAnchor>
    <xdr:from>
      <xdr:col>4</xdr:col>
      <xdr:colOff>113474</xdr:colOff>
      <xdr:row>41</xdr:row>
      <xdr:rowOff>988220</xdr:rowOff>
    </xdr:from>
    <xdr:ext cx="1476375" cy="1609044"/>
    <xdr:pic>
      <xdr:nvPicPr>
        <xdr:cNvPr id="13" name="16 Imagen">
          <a:extLst>
            <a:ext uri="{FF2B5EF4-FFF2-40B4-BE49-F238E27FC236}">
              <a16:creationId xmlns:a16="http://schemas.microsoft.com/office/drawing/2014/main" id="{00000000-0008-0000-0000-00000D000000}"/>
            </a:ext>
          </a:extLst>
        </xdr:cNvPr>
        <xdr:cNvPicPr>
          <a:picLocks noChangeAspect="1" noChangeArrowheads="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b="23745"/>
        <a:stretch/>
      </xdr:blipFill>
      <xdr:spPr bwMode="auto">
        <a:xfrm>
          <a:off x="5780849" y="35151220"/>
          <a:ext cx="1476375" cy="160904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11</xdr:col>
      <xdr:colOff>1725706</xdr:colOff>
      <xdr:row>9</xdr:row>
      <xdr:rowOff>56029</xdr:rowOff>
    </xdr:from>
    <xdr:to>
      <xdr:col>12</xdr:col>
      <xdr:colOff>448235</xdr:colOff>
      <xdr:row>9</xdr:row>
      <xdr:rowOff>627529</xdr:rowOff>
    </xdr:to>
    <xdr:pic>
      <xdr:nvPicPr>
        <xdr:cNvPr id="3" name="Imagen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690412" y="6006353"/>
          <a:ext cx="1355911" cy="57150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671514</xdr:colOff>
      <xdr:row>1</xdr:row>
      <xdr:rowOff>15711</xdr:rowOff>
    </xdr:from>
    <xdr:to>
      <xdr:col>1</xdr:col>
      <xdr:colOff>1567214</xdr:colOff>
      <xdr:row>8</xdr:row>
      <xdr:rowOff>4082</xdr:rowOff>
    </xdr:to>
    <xdr:pic>
      <xdr:nvPicPr>
        <xdr:cNvPr id="2" name="Imagen 22" descr="LOGO-ICBF">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2039" y="206211"/>
          <a:ext cx="895700" cy="1321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16327</xdr:colOff>
      <xdr:row>15</xdr:row>
      <xdr:rowOff>81644</xdr:rowOff>
    </xdr:from>
    <xdr:to>
      <xdr:col>4</xdr:col>
      <xdr:colOff>1156606</xdr:colOff>
      <xdr:row>34</xdr:row>
      <xdr:rowOff>149679</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49916</xdr:colOff>
      <xdr:row>37</xdr:row>
      <xdr:rowOff>74365</xdr:rowOff>
    </xdr:from>
    <xdr:to>
      <xdr:col>17</xdr:col>
      <xdr:colOff>588818</xdr:colOff>
      <xdr:row>71</xdr:row>
      <xdr:rowOff>51955</xdr:rowOff>
    </xdr:to>
    <xdr:graphicFrame macro="">
      <xdr:nvGraphicFramePr>
        <xdr:cNvPr id="4" name="Gráfico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1980</xdr:colOff>
      <xdr:row>15</xdr:row>
      <xdr:rowOff>0</xdr:rowOff>
    </xdr:from>
    <xdr:to>
      <xdr:col>10</xdr:col>
      <xdr:colOff>1887682</xdr:colOff>
      <xdr:row>35</xdr:row>
      <xdr:rowOff>34636</xdr:rowOff>
    </xdr:to>
    <xdr:graphicFrame macro="">
      <xdr:nvGraphicFramePr>
        <xdr:cNvPr id="5" name="Gráfico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142366</xdr:colOff>
      <xdr:row>76</xdr:row>
      <xdr:rowOff>67106</xdr:rowOff>
    </xdr:from>
    <xdr:to>
      <xdr:col>17</xdr:col>
      <xdr:colOff>212148</xdr:colOff>
      <xdr:row>109</xdr:row>
      <xdr:rowOff>47316</xdr:rowOff>
    </xdr:to>
    <xdr:graphicFrame macro="">
      <xdr:nvGraphicFramePr>
        <xdr:cNvPr id="6" name="Gráfico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mc:AlternateContent xmlns:mc="http://schemas.openxmlformats.org/markup-compatibility/2006">
    <mc:Choice xmlns:a14="http://schemas.microsoft.com/office/drawing/2010/main" Requires="a14">
      <xdr:twoCellAnchor>
        <xdr:from>
          <xdr:col>11</xdr:col>
          <xdr:colOff>9525</xdr:colOff>
          <xdr:row>22</xdr:row>
          <xdr:rowOff>0</xdr:rowOff>
        </xdr:from>
        <xdr:to>
          <xdr:col>17</xdr:col>
          <xdr:colOff>314325</xdr:colOff>
          <xdr:row>24</xdr:row>
          <xdr:rowOff>133350</xdr:rowOff>
        </xdr:to>
        <xdr:sp macro="" textlink="">
          <xdr:nvSpPr>
            <xdr:cNvPr id="3073" name="Button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CO" sz="2000" b="1" i="0" u="none" strike="noStrike" baseline="0">
                  <a:solidFill>
                    <a:srgbClr val="000000"/>
                  </a:solidFill>
                  <a:latin typeface="Calibri"/>
                  <a:cs typeface="Calibri"/>
                </a:rPr>
                <a:t>ACTUALIZACION DE ASPECTOS E IMPACTOS</a:t>
              </a:r>
              <a:r>
                <a:rPr lang="es-CO" sz="2000" b="0" i="0" u="none" strike="noStrike" baseline="0">
                  <a:solidFill>
                    <a:srgbClr val="000000"/>
                  </a:solidFill>
                  <a:latin typeface="Calibri"/>
                  <a:cs typeface="Calibri"/>
                </a:rPr>
                <a:t> </a:t>
              </a:r>
            </a:p>
          </xdr:txBody>
        </xdr:sp>
        <xdr:clientData fPrintsWithSheet="0"/>
      </xdr:twoCellAnchor>
    </mc:Choice>
    <mc:Fallback/>
  </mc:AlternateContent>
  <xdr:twoCellAnchor>
    <xdr:from>
      <xdr:col>4</xdr:col>
      <xdr:colOff>259772</xdr:colOff>
      <xdr:row>112</xdr:row>
      <xdr:rowOff>48490</xdr:rowOff>
    </xdr:from>
    <xdr:to>
      <xdr:col>17</xdr:col>
      <xdr:colOff>225135</xdr:colOff>
      <xdr:row>147</xdr:row>
      <xdr:rowOff>-1</xdr:rowOff>
    </xdr:to>
    <xdr:graphicFrame macro="">
      <xdr:nvGraphicFramePr>
        <xdr:cNvPr id="8" name="Gráfico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9.31\ArchivosICBF\Users\Luz.Diaz\Desktop\ICBF%202018\FORMATOS\GUIA%20DE%20ADQUISICI&#211;N%20DE%20BIENES%20Y%20SERVICIOS\FORMATO%20MATRIZ%20DE%20RIESGO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Mis%20documentos\ICBF%202017\5.%20SEDE%20NACIONAL\7.%20MATRICES\2017\Matriz%20de%20Verificaci&#243;n%20de%20Requisitos%20Legales%202016-2017.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ATRIZ%20ASPECTOS%20E%20IMPACTOS%20PUTUMAYO%20(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DENTIFICACION DEL RIESGO"/>
      <sheetName val="MAPA DE RIESGOS "/>
      <sheetName val="SEGUIMIENTO RIESGOS CORRUPCION"/>
      <sheetName val="DATOS"/>
      <sheetName val="MAPA DE RIESGO DEL PROCESO"/>
      <sheetName val="OJO"/>
      <sheetName val="FORMATO MATRIZ DE RIESGOS"/>
    </sheetNames>
    <sheetDataSet>
      <sheetData sheetId="0"/>
      <sheetData sheetId="1" refreshError="1"/>
      <sheetData sheetId="2" refreshError="1"/>
      <sheetData sheetId="3"/>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INFORME"/>
      <sheetName val="REG-PRO"/>
      <sheetName val="DATOS"/>
      <sheetName val="LISTA_ACT_ASP_IMP"/>
      <sheetName val="DATOS ASP"/>
      <sheetName val="LISTA_REQ LEGALES"/>
      <sheetName val="ASP E IMPA"/>
      <sheetName val="CONTEO REQ LEG"/>
      <sheetName val="LISTA_NORMAS"/>
    </sheetNames>
    <sheetDataSet>
      <sheetData sheetId="0"/>
      <sheetData sheetId="1"/>
      <sheetData sheetId="2">
        <row r="6">
          <cell r="A6" t="str">
            <v>Sede de la Dirección General</v>
          </cell>
        </row>
      </sheetData>
      <sheetData sheetId="3">
        <row r="6">
          <cell r="A6" t="str">
            <v>Sede de la Dirección General</v>
          </cell>
        </row>
        <row r="7">
          <cell r="A7" t="str">
            <v>Regional</v>
          </cell>
        </row>
        <row r="8">
          <cell r="A8" t="str">
            <v>Centro Zonal</v>
          </cell>
        </row>
        <row r="9">
          <cell r="A9" t="str">
            <v>Unidad Local</v>
          </cell>
        </row>
        <row r="10">
          <cell r="A10" t="str">
            <v>Otro</v>
          </cell>
        </row>
        <row r="14">
          <cell r="A14" t="str">
            <v>Calidad (NTC ISO 9001:2008 - NTC GP 1000:2009)</v>
          </cell>
        </row>
        <row r="15">
          <cell r="A15" t="str">
            <v>Ambiental (NTC ISO 14001:2004)</v>
          </cell>
        </row>
        <row r="16">
          <cell r="A16" t="str">
            <v>Seguridad de la Información (NTC ISO 27001:2013)</v>
          </cell>
        </row>
        <row r="17">
          <cell r="A17" t="str">
            <v>SySO (NTC OHSAS 18001:2007)</v>
          </cell>
        </row>
        <row r="20">
          <cell r="A20" t="str">
            <v>Acuerdo</v>
          </cell>
        </row>
        <row r="21">
          <cell r="A21" t="str">
            <v>Acuerdo Internacional</v>
          </cell>
        </row>
        <row r="22">
          <cell r="A22" t="str">
            <v>Circular</v>
          </cell>
        </row>
        <row r="23">
          <cell r="A23" t="str">
            <v>Circular Unificada</v>
          </cell>
          <cell r="D23" t="str">
            <v>SI</v>
          </cell>
        </row>
        <row r="24">
          <cell r="A24" t="str">
            <v>Código</v>
          </cell>
          <cell r="D24" t="str">
            <v>NO</v>
          </cell>
        </row>
        <row r="25">
          <cell r="A25" t="str">
            <v>CONPES</v>
          </cell>
        </row>
        <row r="26">
          <cell r="A26" t="str">
            <v>Constitución Política</v>
          </cell>
        </row>
        <row r="27">
          <cell r="A27" t="str">
            <v>Decisión</v>
          </cell>
        </row>
        <row r="28">
          <cell r="A28" t="str">
            <v>Decreto</v>
          </cell>
        </row>
        <row r="29">
          <cell r="A29" t="str">
            <v>Decreto Ley</v>
          </cell>
        </row>
        <row r="30">
          <cell r="A30" t="str">
            <v>Directiva</v>
          </cell>
        </row>
        <row r="31">
          <cell r="A31" t="str">
            <v>Directiva Presidencial</v>
          </cell>
        </row>
        <row r="32">
          <cell r="A32" t="str">
            <v>Ley</v>
          </cell>
        </row>
        <row r="33">
          <cell r="A33" t="str">
            <v>Ley Estatutaría</v>
          </cell>
        </row>
        <row r="34">
          <cell r="A34" t="str">
            <v>Ley Orgánica</v>
          </cell>
        </row>
        <row r="35">
          <cell r="A35" t="str">
            <v>Norma Técnica Colombiana</v>
          </cell>
        </row>
        <row r="36">
          <cell r="A36" t="str">
            <v>Resolución</v>
          </cell>
        </row>
        <row r="37">
          <cell r="A37" t="str">
            <v>Resolución Interna</v>
          </cell>
        </row>
        <row r="38">
          <cell r="A38" t="str">
            <v>Tratado Internacional</v>
          </cell>
        </row>
        <row r="59">
          <cell r="Q59" t="str">
            <v>Atención nutricional a población infantil y adolescente</v>
          </cell>
        </row>
        <row r="60">
          <cell r="Q60" t="str">
            <v>Consumo de agua</v>
          </cell>
        </row>
        <row r="61">
          <cell r="Q61" t="str">
            <v>Consumo de combustibles</v>
          </cell>
        </row>
        <row r="62">
          <cell r="Q62" t="str">
            <v>Consumo de energía</v>
          </cell>
        </row>
        <row r="63">
          <cell r="Q63" t="str">
            <v>Consumo de gas natural</v>
          </cell>
        </row>
        <row r="64">
          <cell r="Q64" t="str">
            <v>Consumo de insumos para actividades de limpieza y desinfección</v>
          </cell>
        </row>
        <row r="65">
          <cell r="Q65" t="str">
            <v>Consumo de materiales</v>
          </cell>
        </row>
        <row r="66">
          <cell r="Q66" t="str">
            <v>Consumo de papel</v>
          </cell>
        </row>
        <row r="67">
          <cell r="Q67" t="str">
            <v>Criterios ambientales para la adquisición de insumos y materiales</v>
          </cell>
        </row>
        <row r="68">
          <cell r="Q68" t="str">
            <v>Derrame de productos químicos</v>
          </cell>
        </row>
        <row r="69">
          <cell r="Q69" t="str">
            <v>Educación ambiental</v>
          </cell>
        </row>
        <row r="70">
          <cell r="Q70" t="str">
            <v>Educación ambiental y adopción de mejores prácticas ambientales</v>
          </cell>
        </row>
        <row r="71">
          <cell r="Q71" t="str">
            <v>Escape de gases que afectan la capa de ozono</v>
          </cell>
        </row>
        <row r="72">
          <cell r="Q72" t="str">
            <v>Generación de emisiones atmosfericas provenientes de fuentes fijas</v>
          </cell>
        </row>
        <row r="73">
          <cell r="Q73" t="str">
            <v>Generación de emisiones atmosfericas provenientes de fuentes móviles</v>
          </cell>
        </row>
        <row r="74">
          <cell r="Q74" t="str">
            <v>Generación de material particulado  hongos, ácaros, proliferación de vectores</v>
          </cell>
        </row>
        <row r="75">
          <cell r="Q75" t="str">
            <v>Generación de residuos aprovechables orgánicos</v>
          </cell>
        </row>
        <row r="76">
          <cell r="Q76" t="str">
            <v>Generación de residuos aprovechables reciclables</v>
          </cell>
        </row>
        <row r="77">
          <cell r="Q77" t="str">
            <v>Generación de residuos aprovechables reutilizables</v>
          </cell>
        </row>
        <row r="78">
          <cell r="Q78" t="str">
            <v>Generación de residuos de manejo especial (escombros, llantas, entre otros)</v>
          </cell>
        </row>
        <row r="79">
          <cell r="Q79">
            <v>0</v>
          </cell>
        </row>
        <row r="80">
          <cell r="Q80">
            <v>0</v>
          </cell>
        </row>
        <row r="81">
          <cell r="Q81">
            <v>0</v>
          </cell>
        </row>
        <row r="82">
          <cell r="Q82">
            <v>0</v>
          </cell>
        </row>
        <row r="83">
          <cell r="Q83">
            <v>0</v>
          </cell>
        </row>
        <row r="84">
          <cell r="Q84">
            <v>0</v>
          </cell>
        </row>
        <row r="85">
          <cell r="Q85">
            <v>0</v>
          </cell>
        </row>
        <row r="86">
          <cell r="Q86">
            <v>0</v>
          </cell>
        </row>
        <row r="87">
          <cell r="Q87">
            <v>0</v>
          </cell>
        </row>
        <row r="88">
          <cell r="Q88">
            <v>0</v>
          </cell>
        </row>
        <row r="89">
          <cell r="Q89">
            <v>0</v>
          </cell>
        </row>
        <row r="90">
          <cell r="Q90">
            <v>0</v>
          </cell>
        </row>
        <row r="91">
          <cell r="Q91">
            <v>0</v>
          </cell>
        </row>
        <row r="92">
          <cell r="Q92">
            <v>0</v>
          </cell>
        </row>
        <row r="93">
          <cell r="Q93">
            <v>0</v>
          </cell>
        </row>
        <row r="94">
          <cell r="Q94">
            <v>0</v>
          </cell>
        </row>
        <row r="95">
          <cell r="Q95">
            <v>0</v>
          </cell>
        </row>
        <row r="96">
          <cell r="Q96">
            <v>0</v>
          </cell>
        </row>
        <row r="97">
          <cell r="Q97">
            <v>0</v>
          </cell>
        </row>
        <row r="98">
          <cell r="Q98">
            <v>0</v>
          </cell>
        </row>
        <row r="99">
          <cell r="Q99">
            <v>0</v>
          </cell>
        </row>
        <row r="100">
          <cell r="Q100">
            <v>0</v>
          </cell>
        </row>
        <row r="101">
          <cell r="Q101">
            <v>0</v>
          </cell>
        </row>
        <row r="102">
          <cell r="Q102">
            <v>0</v>
          </cell>
        </row>
        <row r="103">
          <cell r="Q103">
            <v>0</v>
          </cell>
        </row>
        <row r="104">
          <cell r="Q104">
            <v>0</v>
          </cell>
        </row>
        <row r="105">
          <cell r="Q105" t="str">
            <v>Generación de residuos NO aprovechables</v>
          </cell>
        </row>
        <row r="106">
          <cell r="Q106">
            <v>0</v>
          </cell>
        </row>
        <row r="107">
          <cell r="Q107" t="str">
            <v>Generación de residuos peligrosos (RAEE'S, envases de fumigación, aseo, pinturas y lubricantes, medicamentos vencidos, baterias y pilas, de origen hospitalario)</v>
          </cell>
        </row>
        <row r="108">
          <cell r="Q108" t="str">
            <v>Generación de vertimientos</v>
          </cell>
        </row>
        <row r="109">
          <cell r="Q109" t="str">
            <v>Intervención del paisaje</v>
          </cell>
        </row>
        <row r="110">
          <cell r="Q110" t="str">
            <v>Sensibilización en buenas prácticas ambientales</v>
          </cell>
        </row>
      </sheetData>
      <sheetData sheetId="4" refreshError="1"/>
      <sheetData sheetId="5" refreshError="1"/>
      <sheetData sheetId="6"/>
      <sheetData sheetId="7"/>
      <sheetData sheetId="8"/>
      <sheetData sheetId="9">
        <row r="6">
          <cell r="A6">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LISTA_ACT_ASP_IMP"/>
      <sheetName val="LISTA_NORMAS"/>
      <sheetName val="ASP E IMP"/>
      <sheetName val="REP ASPEC IMPAC"/>
      <sheetName val="DATOS ASP"/>
      <sheetName val="REQUISITOS LEGALES"/>
      <sheetName val="REP REQ LEG"/>
    </sheetNames>
    <definedNames>
      <definedName name="ASPECTOSAMBIEN"/>
    </definedNames>
    <sheetDataSet>
      <sheetData sheetId="0"/>
      <sheetData sheetId="1"/>
      <sheetData sheetId="2"/>
      <sheetData sheetId="3">
        <row r="35">
          <cell r="R35" t="str">
            <v>Negativo (-)</v>
          </cell>
          <cell r="AB35" t="str">
            <v>SI</v>
          </cell>
        </row>
        <row r="36">
          <cell r="R36" t="str">
            <v>Negativo (-)</v>
          </cell>
          <cell r="AB36" t="str">
            <v>SI</v>
          </cell>
        </row>
        <row r="37">
          <cell r="R37" t="str">
            <v>Positivo (+)</v>
          </cell>
          <cell r="AB37" t="str">
            <v>NO</v>
          </cell>
        </row>
        <row r="38">
          <cell r="R38" t="str">
            <v>Negativo (-)</v>
          </cell>
          <cell r="AB38" t="str">
            <v>NO</v>
          </cell>
        </row>
        <row r="39">
          <cell r="R39" t="str">
            <v>Negativo (-)</v>
          </cell>
          <cell r="AB39" t="str">
            <v>NO</v>
          </cell>
        </row>
        <row r="40">
          <cell r="R40" t="str">
            <v>Negativo (-)</v>
          </cell>
          <cell r="AB40" t="str">
            <v>NO</v>
          </cell>
        </row>
        <row r="41">
          <cell r="R41" t="str">
            <v>Negativo (-)</v>
          </cell>
          <cell r="AB41" t="str">
            <v>NO</v>
          </cell>
        </row>
        <row r="42">
          <cell r="R42" t="str">
            <v>Negativo (-)</v>
          </cell>
          <cell r="AB42" t="str">
            <v>NO</v>
          </cell>
        </row>
        <row r="43">
          <cell r="R43" t="str">
            <v>Positivo (+)</v>
          </cell>
          <cell r="AB43" t="str">
            <v>NO</v>
          </cell>
        </row>
        <row r="44">
          <cell r="R44" t="str">
            <v>Negativo (-)</v>
          </cell>
          <cell r="AB44" t="str">
            <v>SI</v>
          </cell>
        </row>
        <row r="45">
          <cell r="R45" t="str">
            <v>Negativo (-)</v>
          </cell>
          <cell r="AB45" t="str">
            <v>SI</v>
          </cell>
        </row>
        <row r="46">
          <cell r="R46" t="str">
            <v>Positivo (+)</v>
          </cell>
          <cell r="AB46" t="str">
            <v>SI</v>
          </cell>
        </row>
        <row r="47">
          <cell r="R47" t="str">
            <v>Negativo (-)</v>
          </cell>
          <cell r="AB47" t="str">
            <v>SI</v>
          </cell>
        </row>
        <row r="48">
          <cell r="R48" t="str">
            <v>Negativo (-)</v>
          </cell>
          <cell r="AB48" t="str">
            <v>SI</v>
          </cell>
        </row>
        <row r="49">
          <cell r="R49" t="str">
            <v>Negativo (-)</v>
          </cell>
          <cell r="AB49" t="str">
            <v>SI</v>
          </cell>
        </row>
        <row r="50">
          <cell r="R50" t="str">
            <v>Negativo (-)</v>
          </cell>
          <cell r="AB50" t="str">
            <v>SI</v>
          </cell>
        </row>
        <row r="51">
          <cell r="R51" t="str">
            <v>Positivo (+)</v>
          </cell>
          <cell r="AB51" t="str">
            <v>SI</v>
          </cell>
        </row>
        <row r="52">
          <cell r="R52" t="str">
            <v>Negativo (-)</v>
          </cell>
          <cell r="AB52" t="str">
            <v>NO</v>
          </cell>
        </row>
        <row r="53">
          <cell r="R53" t="str">
            <v>Positivo (+)</v>
          </cell>
          <cell r="AB53" t="str">
            <v>NO</v>
          </cell>
        </row>
        <row r="54">
          <cell r="R54" t="str">
            <v>Negativo (-)</v>
          </cell>
          <cell r="AB54" t="str">
            <v>NO</v>
          </cell>
        </row>
        <row r="55">
          <cell r="R55" t="str">
            <v>Positivo (+)</v>
          </cell>
          <cell r="AB55" t="str">
            <v>NO</v>
          </cell>
        </row>
        <row r="56">
          <cell r="R56" t="str">
            <v>Negativo (-)</v>
          </cell>
          <cell r="AB56" t="str">
            <v>NO</v>
          </cell>
        </row>
        <row r="57">
          <cell r="R57" t="str">
            <v>Negativo (-)</v>
          </cell>
          <cell r="AB57" t="str">
            <v>NO</v>
          </cell>
        </row>
        <row r="58">
          <cell r="R58" t="str">
            <v>Negativo (-)</v>
          </cell>
          <cell r="AB58" t="str">
            <v>NO</v>
          </cell>
        </row>
        <row r="59">
          <cell r="R59" t="str">
            <v>Negativo (-)</v>
          </cell>
          <cell r="AB59" t="str">
            <v>SI</v>
          </cell>
        </row>
        <row r="60">
          <cell r="R60" t="str">
            <v>Negativo (-)</v>
          </cell>
          <cell r="AB60" t="str">
            <v>SI</v>
          </cell>
        </row>
        <row r="61">
          <cell r="R61" t="str">
            <v>Negativo (-)</v>
          </cell>
          <cell r="AB61" t="str">
            <v>SI</v>
          </cell>
        </row>
        <row r="62">
          <cell r="R62" t="str">
            <v>Negativo (-)</v>
          </cell>
          <cell r="AB62" t="str">
            <v>SI</v>
          </cell>
        </row>
        <row r="63">
          <cell r="R63" t="str">
            <v>Negativo (-)</v>
          </cell>
          <cell r="AB63" t="str">
            <v>NO</v>
          </cell>
        </row>
        <row r="64">
          <cell r="R64" t="str">
            <v>Negativo (-)</v>
          </cell>
          <cell r="AB64" t="str">
            <v>NO</v>
          </cell>
        </row>
        <row r="65">
          <cell r="R65" t="str">
            <v>Negativo (-)</v>
          </cell>
          <cell r="AB65" t="str">
            <v>NO</v>
          </cell>
        </row>
        <row r="66">
          <cell r="R66" t="str">
            <v>Negativo (-)</v>
          </cell>
          <cell r="AB66" t="str">
            <v>NO</v>
          </cell>
        </row>
        <row r="67">
          <cell r="R67" t="str">
            <v>Negativo (-)</v>
          </cell>
          <cell r="AB67" t="str">
            <v>SI</v>
          </cell>
        </row>
        <row r="68">
          <cell r="R68" t="str">
            <v>Negativo (-)</v>
          </cell>
          <cell r="AB68" t="str">
            <v>SI</v>
          </cell>
        </row>
        <row r="69">
          <cell r="R69" t="str">
            <v>Negativo (-)</v>
          </cell>
          <cell r="AB69" t="str">
            <v>SI</v>
          </cell>
        </row>
        <row r="70">
          <cell r="R70" t="str">
            <v>Negativo (-)</v>
          </cell>
          <cell r="AB70" t="str">
            <v>SI</v>
          </cell>
        </row>
        <row r="71">
          <cell r="R71" t="str">
            <v>Negativo (-)</v>
          </cell>
          <cell r="AB71" t="str">
            <v>SI</v>
          </cell>
        </row>
        <row r="72">
          <cell r="R72" t="str">
            <v>Negativo (-)</v>
          </cell>
          <cell r="AB72" t="str">
            <v>SI</v>
          </cell>
        </row>
        <row r="73">
          <cell r="R73" t="str">
            <v>Negativo (-)</v>
          </cell>
          <cell r="AB73" t="str">
            <v>SI</v>
          </cell>
        </row>
        <row r="74">
          <cell r="R74" t="str">
            <v>Negativo (-)</v>
          </cell>
          <cell r="AB74" t="str">
            <v>SI</v>
          </cell>
        </row>
        <row r="75">
          <cell r="R75" t="str">
            <v>Negativo (-)</v>
          </cell>
          <cell r="AB75" t="str">
            <v>NO</v>
          </cell>
        </row>
        <row r="76">
          <cell r="R76" t="str">
            <v>Negativo (-)</v>
          </cell>
          <cell r="AB76" t="str">
            <v>NO</v>
          </cell>
        </row>
        <row r="77">
          <cell r="R77" t="str">
            <v>Negativo (-)</v>
          </cell>
          <cell r="AB77" t="str">
            <v>NO</v>
          </cell>
        </row>
        <row r="78">
          <cell r="R78" t="str">
            <v>Positivo (+)</v>
          </cell>
          <cell r="AB78" t="str">
            <v>NO</v>
          </cell>
        </row>
        <row r="79">
          <cell r="R79" t="str">
            <v>Positivo (+)</v>
          </cell>
          <cell r="AB79" t="str">
            <v>NO</v>
          </cell>
        </row>
        <row r="80">
          <cell r="R80" t="str">
            <v>Positivo (+)</v>
          </cell>
          <cell r="AB80" t="str">
            <v>NO</v>
          </cell>
        </row>
        <row r="81">
          <cell r="R81" t="str">
            <v>Positivo (+)</v>
          </cell>
          <cell r="AB81" t="str">
            <v>NO</v>
          </cell>
        </row>
        <row r="82">
          <cell r="R82" t="str">
            <v>Positivo (+)</v>
          </cell>
          <cell r="AB82" t="str">
            <v>NO</v>
          </cell>
        </row>
        <row r="83">
          <cell r="R83" t="str">
            <v>Positivo (+)</v>
          </cell>
          <cell r="AB83" t="str">
            <v>NO</v>
          </cell>
        </row>
        <row r="84">
          <cell r="R84" t="str">
            <v>Negativo (-)</v>
          </cell>
          <cell r="AB84" t="str">
            <v>NO</v>
          </cell>
        </row>
        <row r="85">
          <cell r="R85" t="str">
            <v>Negativo (-)</v>
          </cell>
          <cell r="AB85" t="str">
            <v>NO</v>
          </cell>
        </row>
        <row r="86">
          <cell r="R86" t="str">
            <v>Negativo (-)</v>
          </cell>
          <cell r="AB86" t="str">
            <v>NO</v>
          </cell>
        </row>
        <row r="87">
          <cell r="R87" t="str">
            <v>Positivo (+)</v>
          </cell>
          <cell r="AB87" t="str">
            <v>NO</v>
          </cell>
        </row>
        <row r="88">
          <cell r="R88" t="str">
            <v>Negativo (-)</v>
          </cell>
          <cell r="AB88" t="str">
            <v>NO</v>
          </cell>
        </row>
        <row r="89">
          <cell r="R89" t="str">
            <v>Negativo (-)</v>
          </cell>
          <cell r="AB89" t="str">
            <v>NO</v>
          </cell>
        </row>
        <row r="90">
          <cell r="R90" t="str">
            <v>Negativo (-)</v>
          </cell>
          <cell r="AB90" t="str">
            <v>NO</v>
          </cell>
        </row>
        <row r="91">
          <cell r="R91" t="str">
            <v>Negativo (-)</v>
          </cell>
          <cell r="AB91" t="str">
            <v>SI</v>
          </cell>
        </row>
        <row r="92">
          <cell r="R92" t="str">
            <v>Negativo (-)</v>
          </cell>
          <cell r="AB92" t="str">
            <v>NO</v>
          </cell>
        </row>
        <row r="93">
          <cell r="R93" t="str">
            <v>Negativo (-)</v>
          </cell>
          <cell r="AB93" t="str">
            <v>NO</v>
          </cell>
        </row>
        <row r="94">
          <cell r="R94" t="str">
            <v>Negativo (-)</v>
          </cell>
          <cell r="AB94" t="str">
            <v>NO</v>
          </cell>
        </row>
        <row r="95">
          <cell r="R95" t="str">
            <v>Positivo (+)</v>
          </cell>
          <cell r="AB95" t="str">
            <v>NO</v>
          </cell>
        </row>
        <row r="96">
          <cell r="R96" t="str">
            <v>Negativo (-)</v>
          </cell>
          <cell r="AB96" t="str">
            <v>NO</v>
          </cell>
        </row>
        <row r="97">
          <cell r="R97" t="str">
            <v>Negativo (-)</v>
          </cell>
          <cell r="AB97" t="str">
            <v>NO</v>
          </cell>
        </row>
        <row r="98">
          <cell r="R98" t="str">
            <v>Negativo (-)</v>
          </cell>
          <cell r="AB98" t="str">
            <v>NO</v>
          </cell>
        </row>
        <row r="99">
          <cell r="R99" t="str">
            <v>Negativo (-)</v>
          </cell>
          <cell r="AB99" t="str">
            <v>SI</v>
          </cell>
        </row>
        <row r="100">
          <cell r="R100" t="str">
            <v>Negativo (-)</v>
          </cell>
          <cell r="AB100" t="str">
            <v>NO</v>
          </cell>
        </row>
        <row r="101">
          <cell r="R101" t="str">
            <v>Negativo (-)</v>
          </cell>
          <cell r="AB101" t="str">
            <v>NO</v>
          </cell>
        </row>
        <row r="102">
          <cell r="R102" t="str">
            <v>Negativo (-)</v>
          </cell>
          <cell r="AB102" t="str">
            <v>NO</v>
          </cell>
        </row>
        <row r="103">
          <cell r="R103" t="str">
            <v>Negativo (-)</v>
          </cell>
          <cell r="AB103" t="str">
            <v>NO</v>
          </cell>
        </row>
        <row r="104">
          <cell r="R104" t="str">
            <v>Negativo (-)</v>
          </cell>
          <cell r="AB104" t="str">
            <v>SI</v>
          </cell>
        </row>
        <row r="105">
          <cell r="R105" t="str">
            <v>Negativo (-)</v>
          </cell>
          <cell r="AB105" t="str">
            <v>NO</v>
          </cell>
        </row>
        <row r="106">
          <cell r="R106" t="str">
            <v>Negativo (-)</v>
          </cell>
          <cell r="AB106" t="str">
            <v>NO</v>
          </cell>
        </row>
        <row r="107">
          <cell r="R107" t="str">
            <v>Negativo (-)</v>
          </cell>
          <cell r="AB107" t="str">
            <v>NO</v>
          </cell>
        </row>
        <row r="108">
          <cell r="R108" t="str">
            <v>Negativo (-)</v>
          </cell>
          <cell r="AB108" t="str">
            <v>SI</v>
          </cell>
        </row>
        <row r="109">
          <cell r="R109" t="str">
            <v>Negativo (-)</v>
          </cell>
          <cell r="AB109" t="str">
            <v>SI</v>
          </cell>
        </row>
        <row r="110">
          <cell r="R110" t="str">
            <v>Negativo (-)</v>
          </cell>
          <cell r="AB110" t="str">
            <v>SI</v>
          </cell>
        </row>
        <row r="111">
          <cell r="R111" t="str">
            <v>Negativo (-)</v>
          </cell>
          <cell r="AB111" t="str">
            <v>NO</v>
          </cell>
        </row>
        <row r="112">
          <cell r="R112" t="str">
            <v>Negativo (-)</v>
          </cell>
          <cell r="AB112" t="str">
            <v>NO</v>
          </cell>
        </row>
        <row r="113">
          <cell r="R113" t="str">
            <v>Negativo (-)</v>
          </cell>
          <cell r="AB113" t="str">
            <v>NO</v>
          </cell>
        </row>
        <row r="114">
          <cell r="R114" t="str">
            <v>Negativo (-)</v>
          </cell>
          <cell r="AB114" t="str">
            <v>NO</v>
          </cell>
        </row>
        <row r="115">
          <cell r="R115" t="str">
            <v>Negativo (-)</v>
          </cell>
          <cell r="AB115" t="str">
            <v>NO</v>
          </cell>
        </row>
        <row r="116">
          <cell r="R116" t="str">
            <v>Negativo (-)</v>
          </cell>
          <cell r="AB116" t="str">
            <v>NO</v>
          </cell>
        </row>
        <row r="117">
          <cell r="R117" t="str">
            <v>Negativo (-)</v>
          </cell>
          <cell r="AB117" t="str">
            <v>NO</v>
          </cell>
        </row>
        <row r="118">
          <cell r="R118" t="str">
            <v>Negativo (-)</v>
          </cell>
          <cell r="AB118" t="str">
            <v>NO</v>
          </cell>
        </row>
        <row r="119">
          <cell r="R119" t="str">
            <v>Positivo (+)</v>
          </cell>
          <cell r="AB119" t="str">
            <v>NO</v>
          </cell>
        </row>
        <row r="120">
          <cell r="R120" t="str">
            <v>Negativo (-)</v>
          </cell>
          <cell r="AB120" t="str">
            <v>NO</v>
          </cell>
        </row>
        <row r="121">
          <cell r="R121" t="str">
            <v>Negativo (-)</v>
          </cell>
          <cell r="AB121" t="str">
            <v>SI</v>
          </cell>
        </row>
        <row r="122">
          <cell r="R122" t="str">
            <v>Negativo (-)</v>
          </cell>
          <cell r="AB122" t="str">
            <v>NO</v>
          </cell>
        </row>
        <row r="123">
          <cell r="R123" t="str">
            <v>Negativo (-)</v>
          </cell>
          <cell r="AB123" t="str">
            <v>NO</v>
          </cell>
        </row>
        <row r="124">
          <cell r="R124" t="str">
            <v>Negativo (-)</v>
          </cell>
          <cell r="AB124" t="str">
            <v>NO</v>
          </cell>
        </row>
        <row r="125">
          <cell r="R125" t="str">
            <v>Negativo (-)</v>
          </cell>
          <cell r="AB125" t="str">
            <v>NO</v>
          </cell>
        </row>
        <row r="126">
          <cell r="R126" t="str">
            <v>Negativo (-)</v>
          </cell>
          <cell r="AB126" t="str">
            <v>SI</v>
          </cell>
        </row>
        <row r="127">
          <cell r="R127" t="str">
            <v>Negativo (-)</v>
          </cell>
          <cell r="AB127" t="str">
            <v>NO</v>
          </cell>
        </row>
        <row r="128">
          <cell r="R128" t="str">
            <v>Negativo (-)</v>
          </cell>
          <cell r="AB128" t="str">
            <v>NO</v>
          </cell>
        </row>
        <row r="129">
          <cell r="R129" t="str">
            <v>Negativo (-)</v>
          </cell>
          <cell r="AB129" t="str">
            <v>NO</v>
          </cell>
        </row>
        <row r="130">
          <cell r="R130" t="str">
            <v>Positivo (+)</v>
          </cell>
          <cell r="AB130" t="str">
            <v>NO</v>
          </cell>
        </row>
        <row r="131">
          <cell r="R131" t="str">
            <v>Negativo (-)</v>
          </cell>
          <cell r="AB131" t="str">
            <v>NO</v>
          </cell>
        </row>
        <row r="132">
          <cell r="R132" t="str">
            <v>Negativo (-)</v>
          </cell>
          <cell r="AB132" t="str">
            <v>NO</v>
          </cell>
        </row>
        <row r="133">
          <cell r="R133" t="str">
            <v>Positivo (+)</v>
          </cell>
          <cell r="AB133" t="str">
            <v>NO</v>
          </cell>
        </row>
        <row r="134">
          <cell r="R134" t="str">
            <v>Positivo (+)</v>
          </cell>
          <cell r="AB134" t="str">
            <v>NO</v>
          </cell>
        </row>
        <row r="135">
          <cell r="R135" t="str">
            <v>Positivo (+)</v>
          </cell>
          <cell r="AB135" t="str">
            <v>NO</v>
          </cell>
        </row>
        <row r="136">
          <cell r="R136" t="str">
            <v>Positivo (+)</v>
          </cell>
          <cell r="AB136" t="str">
            <v>NO</v>
          </cell>
        </row>
        <row r="137">
          <cell r="R137" t="str">
            <v>Negativo (-)</v>
          </cell>
          <cell r="AB137" t="str">
            <v>NO</v>
          </cell>
        </row>
        <row r="138">
          <cell r="R138" t="str">
            <v>Negativo (-)</v>
          </cell>
          <cell r="AB138" t="str">
            <v>NO</v>
          </cell>
        </row>
        <row r="139">
          <cell r="R139" t="str">
            <v>Negativo (-)</v>
          </cell>
          <cell r="AB139" t="str">
            <v>SI</v>
          </cell>
        </row>
        <row r="140">
          <cell r="R140" t="str">
            <v>Negativo (-)</v>
          </cell>
          <cell r="AB140" t="str">
            <v>NO</v>
          </cell>
        </row>
        <row r="141">
          <cell r="R141" t="str">
            <v>Negativo (-)</v>
          </cell>
          <cell r="AB141" t="str">
            <v>NO</v>
          </cell>
        </row>
        <row r="142">
          <cell r="R142" t="str">
            <v>Positivo (+)</v>
          </cell>
          <cell r="AB142" t="str">
            <v>NO</v>
          </cell>
        </row>
        <row r="143">
          <cell r="R143" t="str">
            <v>Negativo (-)</v>
          </cell>
          <cell r="AB143" t="str">
            <v>NO</v>
          </cell>
        </row>
        <row r="144">
          <cell r="R144" t="str">
            <v>Negativo (-)</v>
          </cell>
          <cell r="AB144" t="str">
            <v>NO</v>
          </cell>
        </row>
        <row r="145">
          <cell r="R145" t="str">
            <v>Negativo (-)</v>
          </cell>
          <cell r="AB145" t="str">
            <v>NO</v>
          </cell>
        </row>
        <row r="146">
          <cell r="R146" t="str">
            <v>Negativo (-)</v>
          </cell>
          <cell r="AB146" t="str">
            <v>NO</v>
          </cell>
        </row>
        <row r="147">
          <cell r="R147" t="str">
            <v>Negativo (-)</v>
          </cell>
          <cell r="AB147" t="str">
            <v>NO</v>
          </cell>
        </row>
        <row r="148">
          <cell r="R148" t="str">
            <v>Negativo (-)</v>
          </cell>
          <cell r="AB148" t="str">
            <v>NO</v>
          </cell>
        </row>
        <row r="149">
          <cell r="R149" t="str">
            <v>Negativo (-)</v>
          </cell>
          <cell r="AB149" t="str">
            <v>SI</v>
          </cell>
        </row>
        <row r="150">
          <cell r="R150" t="str">
            <v>Negativo (-)</v>
          </cell>
          <cell r="AB150" t="str">
            <v>NO</v>
          </cell>
        </row>
        <row r="151">
          <cell r="R151" t="str">
            <v>Negativo (-)</v>
          </cell>
          <cell r="AB151" t="str">
            <v>NO</v>
          </cell>
        </row>
        <row r="152">
          <cell r="R152" t="str">
            <v>Negativo (-)</v>
          </cell>
          <cell r="AB152" t="str">
            <v>SI</v>
          </cell>
        </row>
        <row r="153">
          <cell r="R153" t="str">
            <v>Negativo (-)</v>
          </cell>
          <cell r="AB153" t="str">
            <v>SI</v>
          </cell>
        </row>
        <row r="154">
          <cell r="R154" t="str">
            <v>Negativo (-)</v>
          </cell>
          <cell r="AB154" t="str">
            <v>SI</v>
          </cell>
        </row>
        <row r="155">
          <cell r="R155" t="str">
            <v>Negativo (-)</v>
          </cell>
          <cell r="AB155" t="str">
            <v>SI</v>
          </cell>
        </row>
        <row r="156">
          <cell r="R156" t="str">
            <v>Negativo (-)</v>
          </cell>
          <cell r="AB156" t="str">
            <v>NO</v>
          </cell>
        </row>
        <row r="157">
          <cell r="R157" t="str">
            <v>Negativo (-)</v>
          </cell>
          <cell r="AB157" t="str">
            <v>SI</v>
          </cell>
        </row>
        <row r="158">
          <cell r="R158" t="str">
            <v>Negativo (-)</v>
          </cell>
          <cell r="AB158" t="str">
            <v>NO</v>
          </cell>
        </row>
        <row r="159">
          <cell r="R159" t="str">
            <v>Negativo (-)</v>
          </cell>
          <cell r="AB159" t="str">
            <v>NO</v>
          </cell>
        </row>
        <row r="160">
          <cell r="R160" t="str">
            <v>Positivo (+)</v>
          </cell>
          <cell r="AB160" t="str">
            <v>NO</v>
          </cell>
        </row>
        <row r="161">
          <cell r="R161" t="str">
            <v>Positivo (+)</v>
          </cell>
          <cell r="AB161" t="str">
            <v>NO</v>
          </cell>
        </row>
        <row r="162">
          <cell r="R162" t="str">
            <v>Negativo (-)</v>
          </cell>
          <cell r="AB162" t="str">
            <v>SI</v>
          </cell>
        </row>
        <row r="163">
          <cell r="R163" t="str">
            <v>Negativo (-)</v>
          </cell>
          <cell r="AB163" t="str">
            <v>NO</v>
          </cell>
        </row>
        <row r="164">
          <cell r="R164" t="str">
            <v>Positivo (+)</v>
          </cell>
          <cell r="AB164" t="str">
            <v>NO</v>
          </cell>
        </row>
        <row r="165">
          <cell r="R165" t="str">
            <v>Negativo (-)</v>
          </cell>
          <cell r="AB165" t="str">
            <v>SI</v>
          </cell>
        </row>
        <row r="166">
          <cell r="R166" t="str">
            <v>Negativo (-)</v>
          </cell>
          <cell r="AB166" t="str">
            <v>SI</v>
          </cell>
        </row>
        <row r="167">
          <cell r="R167" t="str">
            <v>Negativo (-)</v>
          </cell>
          <cell r="AB167" t="str">
            <v>SI</v>
          </cell>
        </row>
        <row r="168">
          <cell r="R168" t="str">
            <v>Negativo (-)</v>
          </cell>
          <cell r="AB168" t="str">
            <v>SI</v>
          </cell>
        </row>
        <row r="169">
          <cell r="R169" t="str">
            <v>Negativo (-)</v>
          </cell>
          <cell r="AB169" t="str">
            <v>SI</v>
          </cell>
        </row>
        <row r="170">
          <cell r="R170" t="str">
            <v>Negativo (-)</v>
          </cell>
          <cell r="AB170" t="str">
            <v>SI</v>
          </cell>
        </row>
        <row r="171">
          <cell r="R171" t="str">
            <v>Positivo (+)</v>
          </cell>
          <cell r="AB171" t="str">
            <v>SI</v>
          </cell>
        </row>
        <row r="172">
          <cell r="R172" t="str">
            <v>Positivo (+)</v>
          </cell>
          <cell r="AB172" t="str">
            <v>SI</v>
          </cell>
        </row>
        <row r="173">
          <cell r="R173" t="str">
            <v>Positivo (+)</v>
          </cell>
          <cell r="AB173" t="str">
            <v>SI</v>
          </cell>
        </row>
        <row r="174">
          <cell r="R174" t="str">
            <v>Positivo (+)</v>
          </cell>
          <cell r="AB174" t="str">
            <v>SI</v>
          </cell>
        </row>
        <row r="175">
          <cell r="R175" t="str">
            <v>Negativo (-)</v>
          </cell>
          <cell r="AB175" t="str">
            <v>NO</v>
          </cell>
        </row>
        <row r="176">
          <cell r="R176" t="str">
            <v>Positivo (+)</v>
          </cell>
          <cell r="AB176" t="str">
            <v>NO</v>
          </cell>
        </row>
        <row r="177">
          <cell r="R177" t="str">
            <v>Positivo (+)</v>
          </cell>
          <cell r="AB177" t="str">
            <v>NO</v>
          </cell>
        </row>
        <row r="178">
          <cell r="R178" t="str">
            <v>Positivo (+)</v>
          </cell>
          <cell r="AB178" t="str">
            <v>NO</v>
          </cell>
        </row>
        <row r="179">
          <cell r="R179" t="str">
            <v>Positivo (+)</v>
          </cell>
          <cell r="AB179" t="str">
            <v>NO</v>
          </cell>
        </row>
        <row r="180">
          <cell r="R180" t="str">
            <v>Positivo (+)</v>
          </cell>
          <cell r="AB180" t="str">
            <v>NO</v>
          </cell>
        </row>
        <row r="181">
          <cell r="R181" t="str">
            <v>Positivo (+)</v>
          </cell>
          <cell r="AB181" t="str">
            <v>NO</v>
          </cell>
        </row>
        <row r="182">
          <cell r="R182" t="str">
            <v>Negativo (-)</v>
          </cell>
          <cell r="AB182" t="str">
            <v>NO</v>
          </cell>
        </row>
        <row r="183">
          <cell r="R183" t="str">
            <v>Negativo (-)</v>
          </cell>
          <cell r="AB183" t="str">
            <v>NO</v>
          </cell>
        </row>
        <row r="184">
          <cell r="R184" t="str">
            <v>Negativo (-)</v>
          </cell>
          <cell r="AB184" t="str">
            <v>NO</v>
          </cell>
        </row>
        <row r="185">
          <cell r="R185" t="str">
            <v>Negativo (-)</v>
          </cell>
          <cell r="AB185" t="str">
            <v>NO</v>
          </cell>
        </row>
        <row r="186">
          <cell r="R186" t="str">
            <v>Negativo (-)</v>
          </cell>
          <cell r="AB186" t="str">
            <v>NO</v>
          </cell>
        </row>
        <row r="187">
          <cell r="R187" t="str">
            <v>Negativo (-)</v>
          </cell>
          <cell r="AB187" t="str">
            <v>NO</v>
          </cell>
        </row>
        <row r="188">
          <cell r="R188" t="str">
            <v>Negativo (-)</v>
          </cell>
          <cell r="AB188" t="str">
            <v>NO</v>
          </cell>
        </row>
        <row r="189">
          <cell r="R189" t="str">
            <v>Negativo (-)</v>
          </cell>
          <cell r="AB189" t="str">
            <v>NO</v>
          </cell>
        </row>
        <row r="190">
          <cell r="R190" t="str">
            <v>Negativo (-)</v>
          </cell>
          <cell r="AB190" t="str">
            <v>SI</v>
          </cell>
        </row>
        <row r="191">
          <cell r="R191" t="str">
            <v>Negativo (-)</v>
          </cell>
          <cell r="AB191" t="str">
            <v>SI</v>
          </cell>
        </row>
        <row r="192">
          <cell r="R192" t="str">
            <v>Negativo (-)</v>
          </cell>
          <cell r="AB192" t="str">
            <v>SI</v>
          </cell>
        </row>
        <row r="193">
          <cell r="R193" t="str">
            <v>Negativo (-)</v>
          </cell>
          <cell r="AB193" t="str">
            <v>SI</v>
          </cell>
        </row>
        <row r="194">
          <cell r="R194" t="str">
            <v>Positivo (+)</v>
          </cell>
          <cell r="AB194" t="str">
            <v>NO</v>
          </cell>
        </row>
        <row r="195">
          <cell r="R195" t="str">
            <v>Negativo (-)</v>
          </cell>
          <cell r="AB195" t="str">
            <v>NO</v>
          </cell>
        </row>
        <row r="196">
          <cell r="R196" t="str">
            <v>Negativo (-)</v>
          </cell>
          <cell r="AB196" t="str">
            <v>NO</v>
          </cell>
        </row>
        <row r="197">
          <cell r="R197" t="str">
            <v>Negativo (-)</v>
          </cell>
          <cell r="AB197" t="str">
            <v>NO</v>
          </cell>
        </row>
        <row r="198">
          <cell r="R198" t="str">
            <v>Negativo (-)</v>
          </cell>
          <cell r="AB198" t="str">
            <v>NO</v>
          </cell>
        </row>
        <row r="199">
          <cell r="R199" t="str">
            <v>Negativo (-)</v>
          </cell>
          <cell r="AB199" t="str">
            <v>NO</v>
          </cell>
        </row>
        <row r="200">
          <cell r="R200" t="str">
            <v>Negativo (-)</v>
          </cell>
          <cell r="AB200" t="str">
            <v>NO</v>
          </cell>
        </row>
        <row r="201">
          <cell r="R201" t="str">
            <v>Negativo (-)</v>
          </cell>
          <cell r="AB201" t="str">
            <v>NO</v>
          </cell>
        </row>
        <row r="202">
          <cell r="R202" t="str">
            <v>Negativo (-)</v>
          </cell>
          <cell r="AB202" t="str">
            <v>NO</v>
          </cell>
        </row>
        <row r="203">
          <cell r="R203" t="str">
            <v>Positivo (+)</v>
          </cell>
          <cell r="AB203" t="str">
            <v>NO</v>
          </cell>
        </row>
        <row r="204">
          <cell r="R204" t="str">
            <v>Negativo (-)</v>
          </cell>
          <cell r="AB204" t="str">
            <v>SI</v>
          </cell>
        </row>
        <row r="205">
          <cell r="R205" t="str">
            <v>Negativo (-)</v>
          </cell>
          <cell r="AB205" t="str">
            <v>NO</v>
          </cell>
        </row>
        <row r="206">
          <cell r="R206" t="str">
            <v>Negativo (-)</v>
          </cell>
          <cell r="AB206" t="str">
            <v>NO</v>
          </cell>
        </row>
        <row r="207">
          <cell r="R207" t="str">
            <v>Positivo (+)</v>
          </cell>
          <cell r="AB207" t="str">
            <v>NO</v>
          </cell>
        </row>
        <row r="208">
          <cell r="R208" t="str">
            <v>Positivo (+)</v>
          </cell>
          <cell r="AB208" t="str">
            <v>NO</v>
          </cell>
        </row>
        <row r="209">
          <cell r="R209" t="str">
            <v>Negativo (-)</v>
          </cell>
          <cell r="AB209" t="str">
            <v>NO</v>
          </cell>
        </row>
        <row r="210">
          <cell r="R210" t="str">
            <v>Negativo (-)</v>
          </cell>
          <cell r="AB210" t="str">
            <v>NO</v>
          </cell>
        </row>
        <row r="211">
          <cell r="R211" t="str">
            <v>Negativo (-)</v>
          </cell>
          <cell r="AB211" t="str">
            <v>NO</v>
          </cell>
        </row>
        <row r="212">
          <cell r="R212" t="str">
            <v>Negativo (-)</v>
          </cell>
          <cell r="AB212" t="str">
            <v>NO</v>
          </cell>
        </row>
        <row r="213">
          <cell r="R213" t="str">
            <v>Negativo (-)</v>
          </cell>
          <cell r="AB213" t="str">
            <v>NO</v>
          </cell>
        </row>
        <row r="214">
          <cell r="R214" t="str">
            <v>Negativo (-)</v>
          </cell>
          <cell r="AB214" t="str">
            <v>SI</v>
          </cell>
        </row>
        <row r="215">
          <cell r="R215" t="str">
            <v>Negativo (-)</v>
          </cell>
          <cell r="AB215" t="str">
            <v>SI</v>
          </cell>
        </row>
        <row r="216">
          <cell r="R216" t="str">
            <v>Negativo (-)</v>
          </cell>
          <cell r="AB216" t="str">
            <v>SI</v>
          </cell>
        </row>
        <row r="217">
          <cell r="R217" t="str">
            <v>Positivo (+)</v>
          </cell>
          <cell r="AB217" t="str">
            <v>NO</v>
          </cell>
        </row>
        <row r="218">
          <cell r="R218" t="str">
            <v>Negativo (-)</v>
          </cell>
          <cell r="AB218" t="str">
            <v>NO</v>
          </cell>
        </row>
        <row r="219">
          <cell r="R219" t="str">
            <v>Negativo (-)</v>
          </cell>
          <cell r="AB219" t="str">
            <v>NO</v>
          </cell>
        </row>
        <row r="220">
          <cell r="R220" t="str">
            <v>Negativo (-)</v>
          </cell>
          <cell r="AB220" t="str">
            <v>NO</v>
          </cell>
        </row>
        <row r="221">
          <cell r="R221" t="str">
            <v>Negativo (-)</v>
          </cell>
          <cell r="AB221" t="str">
            <v>NO</v>
          </cell>
        </row>
        <row r="222">
          <cell r="R222" t="str">
            <v>Negativo (-)</v>
          </cell>
          <cell r="AB222" t="str">
            <v>NO</v>
          </cell>
        </row>
        <row r="223">
          <cell r="R223" t="str">
            <v>Positivo (+)</v>
          </cell>
          <cell r="AB223" t="str">
            <v>NO</v>
          </cell>
        </row>
        <row r="224">
          <cell r="R224" t="str">
            <v>Negativo (-)</v>
          </cell>
          <cell r="AB224" t="str">
            <v>SI</v>
          </cell>
        </row>
        <row r="225">
          <cell r="R225" t="str">
            <v>Negativo (-)</v>
          </cell>
          <cell r="AB225" t="str">
            <v>SI</v>
          </cell>
        </row>
        <row r="226">
          <cell r="R226" t="str">
            <v>Positivo (+)</v>
          </cell>
          <cell r="AB226" t="str">
            <v>SI</v>
          </cell>
        </row>
        <row r="227">
          <cell r="R227" t="str">
            <v>Negativo (-)</v>
          </cell>
          <cell r="AB227" t="str">
            <v>SI</v>
          </cell>
        </row>
        <row r="228">
          <cell r="R228" t="str">
            <v>Negativo (-)</v>
          </cell>
          <cell r="AB228" t="str">
            <v>SI</v>
          </cell>
        </row>
        <row r="229">
          <cell r="R229" t="str">
            <v>Negativo (-)</v>
          </cell>
          <cell r="AB229" t="str">
            <v>SI</v>
          </cell>
        </row>
        <row r="230">
          <cell r="R230" t="str">
            <v>Negativo (-)</v>
          </cell>
          <cell r="AB230" t="str">
            <v>SI</v>
          </cell>
        </row>
        <row r="231">
          <cell r="R231" t="str">
            <v>Positivo (+)</v>
          </cell>
          <cell r="AB231" t="str">
            <v>SI</v>
          </cell>
        </row>
        <row r="232">
          <cell r="R232" t="str">
            <v>Negativo (-)</v>
          </cell>
          <cell r="AB232" t="str">
            <v>NO</v>
          </cell>
        </row>
        <row r="233">
          <cell r="R233" t="str">
            <v>Positivo (+)</v>
          </cell>
          <cell r="AB233" t="str">
            <v>NO</v>
          </cell>
        </row>
        <row r="234">
          <cell r="R234" t="str">
            <v>Negativo (-)</v>
          </cell>
          <cell r="AB234" t="str">
            <v>NO</v>
          </cell>
        </row>
        <row r="235">
          <cell r="R235" t="str">
            <v>Positivo (+)</v>
          </cell>
          <cell r="AB235" t="str">
            <v>NO</v>
          </cell>
        </row>
        <row r="236">
          <cell r="R236" t="str">
            <v>Negativo (-)</v>
          </cell>
          <cell r="AB236" t="str">
            <v>NO</v>
          </cell>
        </row>
        <row r="237">
          <cell r="R237" t="str">
            <v>Negativo (-)</v>
          </cell>
          <cell r="AB237" t="str">
            <v>NO</v>
          </cell>
        </row>
        <row r="238">
          <cell r="R238" t="str">
            <v>Negativo (-)</v>
          </cell>
          <cell r="AB238" t="str">
            <v>NO</v>
          </cell>
        </row>
        <row r="239">
          <cell r="R239" t="str">
            <v>Negativo (-)</v>
          </cell>
          <cell r="AB239" t="str">
            <v>SI</v>
          </cell>
        </row>
        <row r="240">
          <cell r="R240" t="str">
            <v>Negativo (-)</v>
          </cell>
          <cell r="AB240" t="str">
            <v>SI</v>
          </cell>
        </row>
        <row r="241">
          <cell r="R241" t="str">
            <v>Negativo (-)</v>
          </cell>
          <cell r="AB241" t="str">
            <v>SI</v>
          </cell>
        </row>
        <row r="242">
          <cell r="R242" t="str">
            <v>Negativo (-)</v>
          </cell>
          <cell r="AB242" t="str">
            <v>SI</v>
          </cell>
        </row>
        <row r="243">
          <cell r="R243" t="str">
            <v>Negativo (-)</v>
          </cell>
          <cell r="AB243" t="str">
            <v>NO</v>
          </cell>
        </row>
        <row r="244">
          <cell r="R244" t="str">
            <v>Negativo (-)</v>
          </cell>
          <cell r="AB244" t="str">
            <v>NO</v>
          </cell>
        </row>
        <row r="245">
          <cell r="R245" t="str">
            <v>Negativo (-)</v>
          </cell>
          <cell r="AB245" t="str">
            <v>NO</v>
          </cell>
        </row>
        <row r="246">
          <cell r="R246" t="str">
            <v>Negativo (-)</v>
          </cell>
          <cell r="AB246" t="str">
            <v>NO</v>
          </cell>
        </row>
        <row r="247">
          <cell r="R247" t="str">
            <v>Negativo (-)</v>
          </cell>
          <cell r="AB247" t="str">
            <v>SI</v>
          </cell>
        </row>
        <row r="248">
          <cell r="R248" t="str">
            <v>Negativo (-)</v>
          </cell>
          <cell r="AB248" t="str">
            <v>SI</v>
          </cell>
        </row>
        <row r="249">
          <cell r="R249" t="str">
            <v>Negativo (-)</v>
          </cell>
          <cell r="AB249" t="str">
            <v>SI</v>
          </cell>
        </row>
        <row r="250">
          <cell r="R250" t="str">
            <v>Negativo (-)</v>
          </cell>
          <cell r="AB250" t="str">
            <v>SI</v>
          </cell>
        </row>
        <row r="251">
          <cell r="R251" t="str">
            <v>Negativo (-)</v>
          </cell>
          <cell r="AB251" t="str">
            <v>SI</v>
          </cell>
        </row>
        <row r="252">
          <cell r="R252" t="str">
            <v>Negativo (-)</v>
          </cell>
          <cell r="AB252" t="str">
            <v>SI</v>
          </cell>
        </row>
        <row r="253">
          <cell r="R253" t="str">
            <v>Negativo (-)</v>
          </cell>
          <cell r="AB253" t="str">
            <v>SI</v>
          </cell>
        </row>
        <row r="254">
          <cell r="R254" t="str">
            <v>Negativo (-)</v>
          </cell>
          <cell r="AB254" t="str">
            <v>SI</v>
          </cell>
        </row>
        <row r="255">
          <cell r="R255" t="str">
            <v>Negativo (-)</v>
          </cell>
          <cell r="AB255" t="str">
            <v>NO</v>
          </cell>
        </row>
        <row r="256">
          <cell r="R256" t="str">
            <v>Negativo (-)</v>
          </cell>
          <cell r="AB256" t="str">
            <v>NO</v>
          </cell>
        </row>
        <row r="257">
          <cell r="R257" t="str">
            <v>Negativo (-)</v>
          </cell>
          <cell r="AB257" t="str">
            <v>NO</v>
          </cell>
        </row>
        <row r="258">
          <cell r="R258" t="str">
            <v>Positivo (+)</v>
          </cell>
          <cell r="AB258" t="str">
            <v>NO</v>
          </cell>
        </row>
        <row r="259">
          <cell r="R259" t="str">
            <v>Positivo (+)</v>
          </cell>
          <cell r="AB259" t="str">
            <v>NO</v>
          </cell>
        </row>
        <row r="260">
          <cell r="R260" t="str">
            <v>Positivo (+)</v>
          </cell>
          <cell r="AB260" t="str">
            <v>NO</v>
          </cell>
        </row>
        <row r="261">
          <cell r="R261" t="str">
            <v>Positivo (+)</v>
          </cell>
          <cell r="AB261" t="str">
            <v>NO</v>
          </cell>
        </row>
        <row r="262">
          <cell r="R262" t="str">
            <v>Positivo (+)</v>
          </cell>
          <cell r="AB262" t="str">
            <v>NO</v>
          </cell>
        </row>
        <row r="263">
          <cell r="R263" t="str">
            <v>Positivo (+)</v>
          </cell>
          <cell r="AB263" t="str">
            <v>NO</v>
          </cell>
        </row>
        <row r="264">
          <cell r="R264" t="str">
            <v>Negativo (-)</v>
          </cell>
          <cell r="AB264" t="str">
            <v>NO</v>
          </cell>
        </row>
        <row r="265">
          <cell r="R265" t="str">
            <v>Negativo (-)</v>
          </cell>
          <cell r="AB265" t="str">
            <v>NO</v>
          </cell>
        </row>
        <row r="266">
          <cell r="R266" t="str">
            <v>Negativo (-)</v>
          </cell>
          <cell r="AB266" t="str">
            <v>NO</v>
          </cell>
        </row>
        <row r="267">
          <cell r="R267" t="str">
            <v>Positivo (+)</v>
          </cell>
          <cell r="AB267" t="str">
            <v>NO</v>
          </cell>
        </row>
        <row r="268">
          <cell r="R268" t="str">
            <v>Negativo (-)</v>
          </cell>
          <cell r="AB268" t="str">
            <v>NO</v>
          </cell>
        </row>
        <row r="269">
          <cell r="R269" t="str">
            <v>Negativo (-)</v>
          </cell>
          <cell r="AB269" t="str">
            <v>NO</v>
          </cell>
        </row>
        <row r="270">
          <cell r="R270" t="str">
            <v>Negativo (-)</v>
          </cell>
          <cell r="AB270" t="str">
            <v>NO</v>
          </cell>
        </row>
        <row r="271">
          <cell r="R271" t="str">
            <v>Negativo (-)</v>
          </cell>
          <cell r="AB271" t="str">
            <v>SI</v>
          </cell>
        </row>
        <row r="272">
          <cell r="R272" t="str">
            <v>Negativo (-)</v>
          </cell>
          <cell r="AB272" t="str">
            <v>NO</v>
          </cell>
        </row>
        <row r="273">
          <cell r="R273" t="str">
            <v>Negativo (-)</v>
          </cell>
          <cell r="AB273" t="str">
            <v>NO</v>
          </cell>
        </row>
        <row r="274">
          <cell r="R274" t="str">
            <v>Negativo (-)</v>
          </cell>
          <cell r="AB274" t="str">
            <v>NO</v>
          </cell>
        </row>
        <row r="275">
          <cell r="R275" t="str">
            <v>Positivo (+)</v>
          </cell>
          <cell r="AB275" t="str">
            <v>NO</v>
          </cell>
        </row>
        <row r="276">
          <cell r="R276" t="str">
            <v>Negativo (-)</v>
          </cell>
          <cell r="AB276" t="str">
            <v>NO</v>
          </cell>
        </row>
        <row r="277">
          <cell r="R277" t="str">
            <v>Negativo (-)</v>
          </cell>
          <cell r="AB277" t="str">
            <v>NO</v>
          </cell>
        </row>
        <row r="278">
          <cell r="R278" t="str">
            <v>Negativo (-)</v>
          </cell>
          <cell r="AB278" t="str">
            <v>NO</v>
          </cell>
        </row>
        <row r="279">
          <cell r="R279" t="str">
            <v>Negativo (-)</v>
          </cell>
          <cell r="AB279" t="str">
            <v>SI</v>
          </cell>
        </row>
        <row r="280">
          <cell r="R280" t="str">
            <v>Negativo (-)</v>
          </cell>
          <cell r="AB280" t="str">
            <v>NO</v>
          </cell>
        </row>
        <row r="281">
          <cell r="R281" t="str">
            <v>Negativo (-)</v>
          </cell>
          <cell r="AB281" t="str">
            <v>NO</v>
          </cell>
        </row>
        <row r="282">
          <cell r="R282" t="str">
            <v>Negativo (-)</v>
          </cell>
          <cell r="AB282" t="str">
            <v>NO</v>
          </cell>
        </row>
        <row r="283">
          <cell r="R283" t="str">
            <v>Negativo (-)</v>
          </cell>
          <cell r="AB283" t="str">
            <v>NO</v>
          </cell>
        </row>
        <row r="284">
          <cell r="R284" t="str">
            <v>Negativo (-)</v>
          </cell>
          <cell r="AB284" t="str">
            <v>SI</v>
          </cell>
        </row>
        <row r="285">
          <cell r="R285" t="str">
            <v>Negativo (-)</v>
          </cell>
          <cell r="AB285" t="str">
            <v>NO</v>
          </cell>
        </row>
        <row r="286">
          <cell r="R286" t="str">
            <v>Negativo (-)</v>
          </cell>
          <cell r="AB286" t="str">
            <v>NO</v>
          </cell>
        </row>
        <row r="287">
          <cell r="R287" t="str">
            <v>Negativo (-)</v>
          </cell>
          <cell r="AB287" t="str">
            <v>NO</v>
          </cell>
        </row>
        <row r="288">
          <cell r="R288" t="str">
            <v>Negativo (-)</v>
          </cell>
          <cell r="AB288" t="str">
            <v>SI</v>
          </cell>
        </row>
        <row r="289">
          <cell r="R289" t="str">
            <v>Negativo (-)</v>
          </cell>
          <cell r="AB289" t="str">
            <v>SI</v>
          </cell>
        </row>
        <row r="290">
          <cell r="R290" t="str">
            <v>Negativo (-)</v>
          </cell>
          <cell r="AB290" t="str">
            <v>SI</v>
          </cell>
        </row>
        <row r="291">
          <cell r="R291" t="str">
            <v>Negativo (-)</v>
          </cell>
          <cell r="AB291" t="str">
            <v>NO</v>
          </cell>
        </row>
        <row r="292">
          <cell r="R292" t="str">
            <v>Negativo (-)</v>
          </cell>
          <cell r="AB292" t="str">
            <v>NO</v>
          </cell>
        </row>
        <row r="293">
          <cell r="R293" t="str">
            <v>Negativo (-)</v>
          </cell>
          <cell r="AB293" t="str">
            <v>NO</v>
          </cell>
        </row>
        <row r="294">
          <cell r="R294" t="str">
            <v>Negativo (-)</v>
          </cell>
          <cell r="AB294" t="str">
            <v>NO</v>
          </cell>
        </row>
        <row r="295">
          <cell r="R295" t="str">
            <v>Negativo (-)</v>
          </cell>
          <cell r="AB295" t="str">
            <v>NO</v>
          </cell>
        </row>
        <row r="296">
          <cell r="R296" t="str">
            <v>Negativo (-)</v>
          </cell>
          <cell r="AB296" t="str">
            <v>NO</v>
          </cell>
        </row>
        <row r="297">
          <cell r="R297" t="str">
            <v>Negativo (-)</v>
          </cell>
          <cell r="AB297" t="str">
            <v>NO</v>
          </cell>
        </row>
        <row r="298">
          <cell r="R298" t="str">
            <v>Negativo (-)</v>
          </cell>
          <cell r="AB298" t="str">
            <v>NO</v>
          </cell>
        </row>
        <row r="299">
          <cell r="R299" t="str">
            <v>Positivo (+)</v>
          </cell>
          <cell r="AB299" t="str">
            <v>NO</v>
          </cell>
        </row>
        <row r="300">
          <cell r="R300" t="str">
            <v>Negativo (-)</v>
          </cell>
          <cell r="AB300" t="str">
            <v>NO</v>
          </cell>
        </row>
        <row r="301">
          <cell r="R301" t="str">
            <v>Negativo (-)</v>
          </cell>
          <cell r="AB301" t="str">
            <v>SI</v>
          </cell>
        </row>
        <row r="302">
          <cell r="R302" t="str">
            <v>Negativo (-)</v>
          </cell>
          <cell r="AB302" t="str">
            <v>NO</v>
          </cell>
        </row>
        <row r="303">
          <cell r="R303" t="str">
            <v>Negativo (-)</v>
          </cell>
          <cell r="AB303" t="str">
            <v>NO</v>
          </cell>
        </row>
        <row r="304">
          <cell r="R304" t="str">
            <v>Negativo (-)</v>
          </cell>
          <cell r="AB304" t="str">
            <v>NO</v>
          </cell>
        </row>
        <row r="305">
          <cell r="R305" t="str">
            <v>Negativo (-)</v>
          </cell>
          <cell r="AB305" t="str">
            <v>NO</v>
          </cell>
        </row>
        <row r="306">
          <cell r="R306" t="str">
            <v>Negativo (-)</v>
          </cell>
          <cell r="AB306" t="str">
            <v>SI</v>
          </cell>
        </row>
        <row r="307">
          <cell r="R307" t="str">
            <v>Negativo (-)</v>
          </cell>
          <cell r="AB307" t="str">
            <v>NO</v>
          </cell>
        </row>
        <row r="308">
          <cell r="R308" t="str">
            <v>Negativo (-)</v>
          </cell>
          <cell r="AB308" t="str">
            <v>NO</v>
          </cell>
        </row>
        <row r="309">
          <cell r="R309" t="str">
            <v>Negativo (-)</v>
          </cell>
          <cell r="AB309" t="str">
            <v>NO</v>
          </cell>
        </row>
        <row r="310">
          <cell r="R310" t="str">
            <v>Positivo (+)</v>
          </cell>
          <cell r="AB310" t="str">
            <v>NO</v>
          </cell>
        </row>
        <row r="311">
          <cell r="R311" t="str">
            <v>Negativo (-)</v>
          </cell>
          <cell r="AB311" t="str">
            <v>NO</v>
          </cell>
        </row>
        <row r="312">
          <cell r="R312" t="str">
            <v>Negativo (-)</v>
          </cell>
          <cell r="AB312" t="str">
            <v>NO</v>
          </cell>
        </row>
        <row r="313">
          <cell r="R313" t="str">
            <v>Positivo (+)</v>
          </cell>
          <cell r="AB313" t="str">
            <v>NO</v>
          </cell>
        </row>
        <row r="314">
          <cell r="R314" t="str">
            <v>Positivo (+)</v>
          </cell>
          <cell r="AB314" t="str">
            <v>NO</v>
          </cell>
        </row>
        <row r="315">
          <cell r="R315" t="str">
            <v>Positivo (+)</v>
          </cell>
          <cell r="AB315" t="str">
            <v>NO</v>
          </cell>
        </row>
        <row r="316">
          <cell r="R316" t="str">
            <v>Positivo (+)</v>
          </cell>
          <cell r="AB316" t="str">
            <v>NO</v>
          </cell>
        </row>
        <row r="317">
          <cell r="R317" t="str">
            <v>Negativo (-)</v>
          </cell>
          <cell r="AB317" t="str">
            <v>NO</v>
          </cell>
        </row>
        <row r="318">
          <cell r="R318" t="str">
            <v>Negativo (-)</v>
          </cell>
          <cell r="AB318" t="str">
            <v>NO</v>
          </cell>
        </row>
        <row r="319">
          <cell r="R319" t="str">
            <v>Negativo (-)</v>
          </cell>
          <cell r="AB319" t="str">
            <v>SI</v>
          </cell>
        </row>
        <row r="320">
          <cell r="R320" t="str">
            <v>Negativo (-)</v>
          </cell>
          <cell r="AB320" t="str">
            <v>NO</v>
          </cell>
        </row>
        <row r="321">
          <cell r="R321" t="str">
            <v>Negativo (-)</v>
          </cell>
          <cell r="AB321" t="str">
            <v>NO</v>
          </cell>
        </row>
        <row r="322">
          <cell r="R322" t="str">
            <v>Positivo (+)</v>
          </cell>
          <cell r="AB322" t="str">
            <v>NO</v>
          </cell>
        </row>
        <row r="323">
          <cell r="R323" t="str">
            <v>Negativo (-)</v>
          </cell>
          <cell r="AB323" t="str">
            <v>NO</v>
          </cell>
        </row>
        <row r="324">
          <cell r="R324" t="str">
            <v>Negativo (-)</v>
          </cell>
          <cell r="AB324" t="str">
            <v>NO</v>
          </cell>
        </row>
        <row r="325">
          <cell r="R325" t="str">
            <v>Negativo (-)</v>
          </cell>
          <cell r="AB325" t="str">
            <v>NO</v>
          </cell>
        </row>
        <row r="326">
          <cell r="R326" t="str">
            <v>Negativo (-)</v>
          </cell>
          <cell r="AB326" t="str">
            <v>NO</v>
          </cell>
        </row>
        <row r="327">
          <cell r="R327" t="str">
            <v>Negativo (-)</v>
          </cell>
          <cell r="AB327" t="str">
            <v>NO</v>
          </cell>
        </row>
        <row r="328">
          <cell r="R328" t="str">
            <v>Negativo (-)</v>
          </cell>
          <cell r="AB328" t="str">
            <v>NO</v>
          </cell>
        </row>
        <row r="329">
          <cell r="R329" t="str">
            <v>Negativo (-)</v>
          </cell>
          <cell r="AB329" t="str">
            <v>SI</v>
          </cell>
        </row>
        <row r="330">
          <cell r="R330" t="str">
            <v>Negativo (-)</v>
          </cell>
          <cell r="AB330" t="str">
            <v>NO</v>
          </cell>
        </row>
        <row r="331">
          <cell r="R331" t="str">
            <v>Negativo (-)</v>
          </cell>
          <cell r="AB331" t="str">
            <v>NO</v>
          </cell>
        </row>
        <row r="332">
          <cell r="R332" t="str">
            <v>Negativo (-)</v>
          </cell>
          <cell r="AB332" t="str">
            <v>SI</v>
          </cell>
        </row>
        <row r="333">
          <cell r="R333" t="str">
            <v>Negativo (-)</v>
          </cell>
          <cell r="AB333" t="str">
            <v>SI</v>
          </cell>
        </row>
        <row r="334">
          <cell r="R334" t="str">
            <v>Negativo (-)</v>
          </cell>
          <cell r="AB334" t="str">
            <v>SI</v>
          </cell>
        </row>
        <row r="335">
          <cell r="R335" t="str">
            <v>Negativo (-)</v>
          </cell>
          <cell r="AB335" t="str">
            <v>SI</v>
          </cell>
        </row>
        <row r="336">
          <cell r="R336" t="str">
            <v>Negativo (-)</v>
          </cell>
          <cell r="AB336" t="str">
            <v>NO</v>
          </cell>
        </row>
        <row r="337">
          <cell r="R337" t="str">
            <v>Negativo (-)</v>
          </cell>
          <cell r="AB337" t="str">
            <v>SI</v>
          </cell>
        </row>
        <row r="338">
          <cell r="R338" t="str">
            <v>Negativo (-)</v>
          </cell>
          <cell r="AB338" t="str">
            <v>NO</v>
          </cell>
        </row>
        <row r="339">
          <cell r="R339" t="str">
            <v>Negativo (-)</v>
          </cell>
          <cell r="AB339" t="str">
            <v>NO</v>
          </cell>
        </row>
        <row r="340">
          <cell r="R340" t="str">
            <v>Positivo (+)</v>
          </cell>
          <cell r="AB340" t="str">
            <v>NO</v>
          </cell>
        </row>
        <row r="341">
          <cell r="R341" t="str">
            <v>Positivo (+)</v>
          </cell>
          <cell r="AB341" t="str">
            <v>NO</v>
          </cell>
        </row>
        <row r="342">
          <cell r="R342" t="str">
            <v>Negativo (-)</v>
          </cell>
          <cell r="AB342" t="str">
            <v>SI</v>
          </cell>
        </row>
        <row r="343">
          <cell r="R343" t="str">
            <v>Negativo (-)</v>
          </cell>
          <cell r="AB343" t="str">
            <v>NO</v>
          </cell>
        </row>
        <row r="344">
          <cell r="R344" t="str">
            <v>Positivo (+)</v>
          </cell>
          <cell r="AB344" t="str">
            <v>NO</v>
          </cell>
        </row>
        <row r="345">
          <cell r="R345" t="str">
            <v>Negativo (-)</v>
          </cell>
          <cell r="AB345" t="str">
            <v>SI</v>
          </cell>
        </row>
        <row r="346">
          <cell r="R346" t="str">
            <v>Negativo (-)</v>
          </cell>
          <cell r="AB346" t="str">
            <v>SI</v>
          </cell>
        </row>
        <row r="347">
          <cell r="R347" t="str">
            <v>Negativo (-)</v>
          </cell>
          <cell r="AB347" t="str">
            <v>SI</v>
          </cell>
        </row>
        <row r="348">
          <cell r="R348" t="str">
            <v>Negativo (-)</v>
          </cell>
          <cell r="AB348" t="str">
            <v>SI</v>
          </cell>
        </row>
        <row r="349">
          <cell r="R349" t="str">
            <v>Negativo (-)</v>
          </cell>
          <cell r="AB349" t="str">
            <v>SI</v>
          </cell>
        </row>
        <row r="350">
          <cell r="R350" t="str">
            <v>Negativo (-)</v>
          </cell>
          <cell r="AB350" t="str">
            <v>SI</v>
          </cell>
        </row>
        <row r="351">
          <cell r="R351" t="str">
            <v>Positivo (+)</v>
          </cell>
          <cell r="AB351" t="str">
            <v>SI</v>
          </cell>
        </row>
        <row r="352">
          <cell r="R352" t="str">
            <v>Positivo (+)</v>
          </cell>
          <cell r="AB352" t="str">
            <v>SI</v>
          </cell>
        </row>
        <row r="353">
          <cell r="R353" t="str">
            <v>Positivo (+)</v>
          </cell>
          <cell r="AB353" t="str">
            <v>SI</v>
          </cell>
        </row>
        <row r="354">
          <cell r="R354" t="str">
            <v>Positivo (+)</v>
          </cell>
          <cell r="AB354" t="str">
            <v>SI</v>
          </cell>
        </row>
        <row r="355">
          <cell r="R355" t="str">
            <v>Negativo (-)</v>
          </cell>
          <cell r="AB355" t="str">
            <v>NO</v>
          </cell>
        </row>
        <row r="356">
          <cell r="R356" t="str">
            <v>Positivo (+)</v>
          </cell>
          <cell r="AB356" t="str">
            <v>NO</v>
          </cell>
        </row>
        <row r="357">
          <cell r="R357" t="str">
            <v>Positivo (+)</v>
          </cell>
          <cell r="AB357" t="str">
            <v>NO</v>
          </cell>
        </row>
        <row r="358">
          <cell r="R358" t="str">
            <v>Positivo (+)</v>
          </cell>
          <cell r="AB358" t="str">
            <v>NO</v>
          </cell>
        </row>
        <row r="359">
          <cell r="R359" t="str">
            <v>Positivo (+)</v>
          </cell>
          <cell r="AB359" t="str">
            <v>NO</v>
          </cell>
        </row>
        <row r="360">
          <cell r="R360" t="str">
            <v>Positivo (+)</v>
          </cell>
          <cell r="AB360" t="str">
            <v>NO</v>
          </cell>
        </row>
        <row r="361">
          <cell r="R361" t="str">
            <v>Positivo (+)</v>
          </cell>
          <cell r="AB361" t="str">
            <v>NO</v>
          </cell>
        </row>
        <row r="362">
          <cell r="R362" t="str">
            <v>Negativo (-)</v>
          </cell>
          <cell r="AB362" t="str">
            <v>NO</v>
          </cell>
        </row>
        <row r="363">
          <cell r="R363" t="str">
            <v>Negativo (-)</v>
          </cell>
          <cell r="AB363" t="str">
            <v>NO</v>
          </cell>
        </row>
        <row r="364">
          <cell r="R364" t="str">
            <v>Negativo (-)</v>
          </cell>
          <cell r="AB364" t="str">
            <v>NO</v>
          </cell>
        </row>
        <row r="365">
          <cell r="R365" t="str">
            <v>Negativo (-)</v>
          </cell>
          <cell r="AB365" t="str">
            <v>NO</v>
          </cell>
        </row>
        <row r="366">
          <cell r="R366" t="str">
            <v>Negativo (-)</v>
          </cell>
          <cell r="AB366" t="str">
            <v>NO</v>
          </cell>
        </row>
        <row r="367">
          <cell r="R367" t="str">
            <v>Negativo (-)</v>
          </cell>
          <cell r="AB367" t="str">
            <v>NO</v>
          </cell>
        </row>
        <row r="368">
          <cell r="R368" t="str">
            <v>Negativo (-)</v>
          </cell>
          <cell r="AB368" t="str">
            <v>NO</v>
          </cell>
        </row>
        <row r="369">
          <cell r="R369" t="str">
            <v>Negativo (-)</v>
          </cell>
          <cell r="AB369" t="str">
            <v>NO</v>
          </cell>
        </row>
        <row r="370">
          <cell r="R370" t="str">
            <v>Negativo (-)</v>
          </cell>
          <cell r="AB370" t="str">
            <v>SI</v>
          </cell>
        </row>
        <row r="371">
          <cell r="R371" t="str">
            <v>Negativo (-)</v>
          </cell>
          <cell r="AB371" t="str">
            <v>SI</v>
          </cell>
        </row>
        <row r="372">
          <cell r="R372" t="str">
            <v>Negativo (-)</v>
          </cell>
          <cell r="AB372" t="str">
            <v>SI</v>
          </cell>
        </row>
        <row r="373">
          <cell r="R373" t="str">
            <v>Negativo (-)</v>
          </cell>
          <cell r="AB373" t="str">
            <v>SI</v>
          </cell>
        </row>
        <row r="374">
          <cell r="R374" t="str">
            <v>Positivo (+)</v>
          </cell>
          <cell r="AB374" t="str">
            <v>NO</v>
          </cell>
        </row>
        <row r="375">
          <cell r="R375" t="str">
            <v>Negativo (-)</v>
          </cell>
          <cell r="AB375" t="str">
            <v>NO</v>
          </cell>
        </row>
        <row r="376">
          <cell r="R376" t="str">
            <v>Negativo (-)</v>
          </cell>
          <cell r="AB376" t="str">
            <v>NO</v>
          </cell>
        </row>
        <row r="377">
          <cell r="R377" t="str">
            <v>Negativo (-)</v>
          </cell>
          <cell r="AB377" t="str">
            <v>NO</v>
          </cell>
        </row>
        <row r="378">
          <cell r="R378" t="str">
            <v>Negativo (-)</v>
          </cell>
          <cell r="AB378" t="str">
            <v>NO</v>
          </cell>
        </row>
        <row r="379">
          <cell r="R379" t="str">
            <v>Negativo (-)</v>
          </cell>
          <cell r="AB379" t="str">
            <v>NO</v>
          </cell>
        </row>
        <row r="380">
          <cell r="R380" t="str">
            <v>Negativo (-)</v>
          </cell>
          <cell r="AB380" t="str">
            <v>NO</v>
          </cell>
        </row>
        <row r="381">
          <cell r="R381" t="str">
            <v>Negativo (-)</v>
          </cell>
          <cell r="AB381" t="str">
            <v>NO</v>
          </cell>
        </row>
        <row r="382">
          <cell r="R382" t="str">
            <v>Negativo (-)</v>
          </cell>
          <cell r="AB382" t="str">
            <v>NO</v>
          </cell>
        </row>
        <row r="383">
          <cell r="R383" t="str">
            <v>Positivo (+)</v>
          </cell>
          <cell r="AB383" t="str">
            <v>NO</v>
          </cell>
        </row>
        <row r="384">
          <cell r="R384" t="str">
            <v>Negativo (-)</v>
          </cell>
          <cell r="AB384" t="str">
            <v>SI</v>
          </cell>
        </row>
        <row r="385">
          <cell r="R385" t="str">
            <v>Negativo (-)</v>
          </cell>
          <cell r="AB385" t="str">
            <v>NO</v>
          </cell>
        </row>
        <row r="386">
          <cell r="R386" t="str">
            <v>Negativo (-)</v>
          </cell>
          <cell r="AB386" t="str">
            <v>NO</v>
          </cell>
        </row>
        <row r="387">
          <cell r="R387" t="str">
            <v>Positivo (+)</v>
          </cell>
          <cell r="AB387" t="str">
            <v>NO</v>
          </cell>
        </row>
        <row r="388">
          <cell r="R388" t="str">
            <v>Positivo (+)</v>
          </cell>
          <cell r="AB388" t="str">
            <v>NO</v>
          </cell>
        </row>
        <row r="389">
          <cell r="R389" t="str">
            <v>Negativo (-)</v>
          </cell>
          <cell r="AB389" t="str">
            <v>NO</v>
          </cell>
        </row>
        <row r="390">
          <cell r="R390" t="str">
            <v>Negativo (-)</v>
          </cell>
          <cell r="AB390" t="str">
            <v>NO</v>
          </cell>
        </row>
        <row r="391">
          <cell r="R391" t="str">
            <v>Negativo (-)</v>
          </cell>
          <cell r="AB391" t="str">
            <v>NO</v>
          </cell>
        </row>
        <row r="392">
          <cell r="R392" t="str">
            <v>Negativo (-)</v>
          </cell>
          <cell r="AB392" t="str">
            <v>NO</v>
          </cell>
        </row>
        <row r="393">
          <cell r="R393" t="str">
            <v>Negativo (-)</v>
          </cell>
          <cell r="AB393" t="str">
            <v>NO</v>
          </cell>
        </row>
        <row r="394">
          <cell r="R394" t="str">
            <v>Negativo (-)</v>
          </cell>
          <cell r="AB394" t="str">
            <v>SI</v>
          </cell>
        </row>
        <row r="395">
          <cell r="R395" t="str">
            <v>Positivo (+)</v>
          </cell>
          <cell r="AB395" t="str">
            <v>NO</v>
          </cell>
        </row>
        <row r="396">
          <cell r="R396" t="str">
            <v>Negativo (-)</v>
          </cell>
          <cell r="AB396" t="str">
            <v>NO</v>
          </cell>
        </row>
        <row r="397">
          <cell r="R397" t="str">
            <v>Negativo (-)</v>
          </cell>
          <cell r="AB397" t="str">
            <v>NO</v>
          </cell>
        </row>
        <row r="398">
          <cell r="R398" t="str">
            <v>Negativo (-)</v>
          </cell>
          <cell r="AB398" t="str">
            <v>NO</v>
          </cell>
        </row>
        <row r="399">
          <cell r="R399" t="str">
            <v>Negativo (-)</v>
          </cell>
          <cell r="AB399" t="str">
            <v>NO</v>
          </cell>
        </row>
        <row r="400">
          <cell r="R400" t="str">
            <v>Negativo (-)</v>
          </cell>
          <cell r="AB400" t="str">
            <v>NO</v>
          </cell>
        </row>
        <row r="401">
          <cell r="R401" t="str">
            <v>Negativo (-)</v>
          </cell>
          <cell r="AB401" t="str">
            <v>NO</v>
          </cell>
        </row>
        <row r="402">
          <cell r="R402" t="str">
            <v>Positivo (+)</v>
          </cell>
          <cell r="AB402" t="str">
            <v>NO</v>
          </cell>
        </row>
        <row r="403">
          <cell r="R403" t="str">
            <v>Negativo (-)</v>
          </cell>
          <cell r="AB403" t="str">
            <v>SI</v>
          </cell>
        </row>
        <row r="404">
          <cell r="R404" t="str">
            <v>Negativo (-)</v>
          </cell>
          <cell r="AB404" t="str">
            <v>SI</v>
          </cell>
        </row>
        <row r="405">
          <cell r="R405" t="str">
            <v>Negativo (-)</v>
          </cell>
          <cell r="AB405" t="str">
            <v>SI</v>
          </cell>
        </row>
        <row r="406">
          <cell r="R406" t="str">
            <v>Negativo (-)</v>
          </cell>
          <cell r="AB406" t="str">
            <v>SI</v>
          </cell>
        </row>
        <row r="407">
          <cell r="R407" t="str">
            <v>Positivo (+)</v>
          </cell>
          <cell r="AB407" t="str">
            <v>SI</v>
          </cell>
        </row>
        <row r="408">
          <cell r="R408" t="str">
            <v>Negativo (-)</v>
          </cell>
          <cell r="AB408" t="str">
            <v>NO</v>
          </cell>
        </row>
        <row r="409">
          <cell r="R409" t="str">
            <v>Positivo (+)</v>
          </cell>
          <cell r="AB409" t="str">
            <v>NO</v>
          </cell>
        </row>
        <row r="410">
          <cell r="R410" t="str">
            <v>Negativo (-)</v>
          </cell>
          <cell r="AB410" t="str">
            <v>NO</v>
          </cell>
        </row>
        <row r="411">
          <cell r="R411" t="str">
            <v>Positivo (+)</v>
          </cell>
          <cell r="AB411" t="str">
            <v>NO</v>
          </cell>
        </row>
        <row r="412">
          <cell r="R412" t="str">
            <v>Negativo (-)</v>
          </cell>
          <cell r="AB412" t="str">
            <v>NO</v>
          </cell>
        </row>
        <row r="413">
          <cell r="R413" t="str">
            <v>Negativo (-)</v>
          </cell>
          <cell r="AB413" t="str">
            <v>NO</v>
          </cell>
        </row>
        <row r="414">
          <cell r="R414" t="str">
            <v>Negativo (-)</v>
          </cell>
          <cell r="AB414" t="str">
            <v>NO</v>
          </cell>
        </row>
        <row r="415">
          <cell r="R415" t="str">
            <v>Negativo (-)</v>
          </cell>
          <cell r="AB415" t="str">
            <v>SI</v>
          </cell>
        </row>
        <row r="416">
          <cell r="R416" t="str">
            <v>Negativo (-)</v>
          </cell>
          <cell r="AB416" t="str">
            <v>SI</v>
          </cell>
        </row>
        <row r="417">
          <cell r="R417" t="str">
            <v>Negativo (-)</v>
          </cell>
          <cell r="AB417" t="str">
            <v>SI</v>
          </cell>
        </row>
        <row r="418">
          <cell r="R418" t="str">
            <v>Negativo (-)</v>
          </cell>
          <cell r="AB418" t="str">
            <v>SI</v>
          </cell>
        </row>
        <row r="419">
          <cell r="R419" t="str">
            <v>Negativo (-)</v>
          </cell>
          <cell r="AB419" t="str">
            <v>NO</v>
          </cell>
        </row>
        <row r="420">
          <cell r="R420" t="str">
            <v>Negativo (-)</v>
          </cell>
          <cell r="AB420" t="str">
            <v>NO</v>
          </cell>
        </row>
        <row r="421">
          <cell r="R421" t="str">
            <v>Negativo (-)</v>
          </cell>
          <cell r="AB421" t="str">
            <v>NO</v>
          </cell>
        </row>
        <row r="422">
          <cell r="R422" t="str">
            <v>Negativo (-)</v>
          </cell>
          <cell r="AB422" t="str">
            <v>NO</v>
          </cell>
        </row>
        <row r="423">
          <cell r="R423" t="str">
            <v>Negativo (-)</v>
          </cell>
          <cell r="AB423" t="str">
            <v>SI</v>
          </cell>
        </row>
        <row r="424">
          <cell r="R424" t="str">
            <v>Negativo (-)</v>
          </cell>
          <cell r="AB424" t="str">
            <v>SI</v>
          </cell>
        </row>
        <row r="425">
          <cell r="R425" t="str">
            <v>Negativo (-)</v>
          </cell>
          <cell r="AB425" t="str">
            <v>SI</v>
          </cell>
        </row>
        <row r="426">
          <cell r="R426" t="str">
            <v>Negativo (-)</v>
          </cell>
          <cell r="AB426" t="str">
            <v>SI</v>
          </cell>
        </row>
        <row r="427">
          <cell r="R427" t="str">
            <v>Negativo (-)</v>
          </cell>
          <cell r="AB427" t="str">
            <v>SI</v>
          </cell>
        </row>
        <row r="428">
          <cell r="R428" t="str">
            <v>Negativo (-)</v>
          </cell>
          <cell r="AB428" t="str">
            <v>SI</v>
          </cell>
        </row>
        <row r="429">
          <cell r="R429" t="str">
            <v>Negativo (-)</v>
          </cell>
          <cell r="AB429" t="str">
            <v>SI</v>
          </cell>
        </row>
        <row r="430">
          <cell r="R430" t="str">
            <v>Negativo (-)</v>
          </cell>
          <cell r="AB430" t="str">
            <v>SI</v>
          </cell>
        </row>
        <row r="431">
          <cell r="R431" t="str">
            <v>Negativo (-)</v>
          </cell>
          <cell r="AB431" t="str">
            <v>NO</v>
          </cell>
        </row>
        <row r="432">
          <cell r="R432" t="str">
            <v>Negativo (-)</v>
          </cell>
          <cell r="AB432" t="str">
            <v>NO</v>
          </cell>
        </row>
        <row r="433">
          <cell r="R433" t="str">
            <v>Negativo (-)</v>
          </cell>
          <cell r="AB433" t="str">
            <v>NO</v>
          </cell>
        </row>
        <row r="434">
          <cell r="R434" t="str">
            <v>Positivo (+)</v>
          </cell>
          <cell r="AB434" t="str">
            <v>NO</v>
          </cell>
        </row>
        <row r="435">
          <cell r="R435" t="str">
            <v>Positivo (+)</v>
          </cell>
          <cell r="AB435" t="str">
            <v>NO</v>
          </cell>
        </row>
        <row r="436">
          <cell r="R436" t="str">
            <v>Positivo (+)</v>
          </cell>
          <cell r="AB436" t="str">
            <v>NO</v>
          </cell>
        </row>
        <row r="437">
          <cell r="R437" t="str">
            <v>Positivo (+)</v>
          </cell>
          <cell r="AB437" t="str">
            <v>NO</v>
          </cell>
        </row>
        <row r="438">
          <cell r="R438" t="str">
            <v>Positivo (+)</v>
          </cell>
          <cell r="AB438" t="str">
            <v>NO</v>
          </cell>
        </row>
        <row r="439">
          <cell r="R439" t="str">
            <v>Positivo (+)</v>
          </cell>
          <cell r="AB439" t="str">
            <v>NO</v>
          </cell>
        </row>
        <row r="440">
          <cell r="R440" t="str">
            <v>Negativo (-)</v>
          </cell>
          <cell r="AB440" t="str">
            <v>NO</v>
          </cell>
        </row>
        <row r="441">
          <cell r="R441" t="str">
            <v>Negativo (-)</v>
          </cell>
          <cell r="AB441" t="str">
            <v>NO</v>
          </cell>
        </row>
        <row r="442">
          <cell r="R442" t="str">
            <v>Negativo (-)</v>
          </cell>
          <cell r="AB442" t="str">
            <v>NO</v>
          </cell>
        </row>
        <row r="443">
          <cell r="R443" t="str">
            <v>Positivo (+)</v>
          </cell>
          <cell r="AB443" t="str">
            <v>NO</v>
          </cell>
        </row>
        <row r="444">
          <cell r="R444" t="str">
            <v>Negativo (-)</v>
          </cell>
          <cell r="AB444" t="str">
            <v>NO</v>
          </cell>
        </row>
        <row r="445">
          <cell r="R445" t="str">
            <v>Negativo (-)</v>
          </cell>
          <cell r="AB445" t="str">
            <v>NO</v>
          </cell>
        </row>
        <row r="446">
          <cell r="R446" t="str">
            <v>Negativo (-)</v>
          </cell>
          <cell r="AB446" t="str">
            <v>NO</v>
          </cell>
        </row>
        <row r="447">
          <cell r="R447" t="str">
            <v>Negativo (-)</v>
          </cell>
          <cell r="AB447" t="str">
            <v>SI</v>
          </cell>
        </row>
        <row r="448">
          <cell r="R448" t="str">
            <v>Negativo (-)</v>
          </cell>
          <cell r="AB448" t="str">
            <v>NO</v>
          </cell>
        </row>
        <row r="449">
          <cell r="R449" t="str">
            <v>Negativo (-)</v>
          </cell>
          <cell r="AB449" t="str">
            <v>NO</v>
          </cell>
        </row>
        <row r="450">
          <cell r="R450" t="str">
            <v>Negativo (-)</v>
          </cell>
          <cell r="AB450" t="str">
            <v>NO</v>
          </cell>
        </row>
        <row r="451">
          <cell r="R451" t="str">
            <v>Positivo (+)</v>
          </cell>
          <cell r="AB451" t="str">
            <v>NO</v>
          </cell>
        </row>
        <row r="452">
          <cell r="R452" t="str">
            <v>Negativo (-)</v>
          </cell>
          <cell r="AB452" t="str">
            <v>NO</v>
          </cell>
        </row>
        <row r="453">
          <cell r="R453" t="str">
            <v>Negativo (-)</v>
          </cell>
          <cell r="AB453" t="str">
            <v>NO</v>
          </cell>
        </row>
        <row r="454">
          <cell r="R454" t="str">
            <v>Negativo (-)</v>
          </cell>
          <cell r="AB454" t="str">
            <v>NO</v>
          </cell>
        </row>
        <row r="455">
          <cell r="R455" t="str">
            <v>Negativo (-)</v>
          </cell>
          <cell r="AB455" t="str">
            <v>SI</v>
          </cell>
        </row>
        <row r="456">
          <cell r="R456" t="str">
            <v>Negativo (-)</v>
          </cell>
          <cell r="AB456" t="str">
            <v>NO</v>
          </cell>
        </row>
        <row r="457">
          <cell r="R457" t="str">
            <v>Negativo (-)</v>
          </cell>
          <cell r="AB457" t="str">
            <v>NO</v>
          </cell>
        </row>
        <row r="458">
          <cell r="R458" t="str">
            <v>Negativo (-)</v>
          </cell>
          <cell r="AB458" t="str">
            <v>NO</v>
          </cell>
        </row>
        <row r="459">
          <cell r="R459" t="str">
            <v>Negativo (-)</v>
          </cell>
          <cell r="AB459" t="str">
            <v>NO</v>
          </cell>
        </row>
        <row r="460">
          <cell r="R460" t="str">
            <v>Negativo (-)</v>
          </cell>
          <cell r="AB460" t="str">
            <v>SI</v>
          </cell>
        </row>
        <row r="461">
          <cell r="R461" t="str">
            <v>Negativo (-)</v>
          </cell>
          <cell r="AB461" t="str">
            <v>NO</v>
          </cell>
        </row>
        <row r="462">
          <cell r="R462" t="str">
            <v>Negativo (-)</v>
          </cell>
          <cell r="AB462" t="str">
            <v>NO</v>
          </cell>
        </row>
        <row r="463">
          <cell r="R463" t="str">
            <v>Negativo (-)</v>
          </cell>
          <cell r="AB463" t="str">
            <v>NO</v>
          </cell>
        </row>
        <row r="464">
          <cell r="R464" t="str">
            <v>Negativo (-)</v>
          </cell>
          <cell r="AB464" t="str">
            <v>SI</v>
          </cell>
        </row>
        <row r="465">
          <cell r="R465" t="str">
            <v>Negativo (-)</v>
          </cell>
          <cell r="AB465" t="str">
            <v>SI</v>
          </cell>
        </row>
        <row r="466">
          <cell r="R466" t="str">
            <v>Negativo (-)</v>
          </cell>
          <cell r="AB466" t="str">
            <v>SI</v>
          </cell>
        </row>
        <row r="467">
          <cell r="R467" t="str">
            <v>Negativo (-)</v>
          </cell>
          <cell r="AB467" t="str">
            <v>NO</v>
          </cell>
        </row>
        <row r="468">
          <cell r="R468" t="str">
            <v>Negativo (-)</v>
          </cell>
          <cell r="AB468" t="str">
            <v>NO</v>
          </cell>
        </row>
        <row r="469">
          <cell r="R469" t="str">
            <v>Negativo (-)</v>
          </cell>
          <cell r="AB469" t="str">
            <v>NO</v>
          </cell>
        </row>
        <row r="470">
          <cell r="R470" t="str">
            <v>Negativo (-)</v>
          </cell>
          <cell r="AB470" t="str">
            <v>NO</v>
          </cell>
        </row>
        <row r="471">
          <cell r="R471" t="str">
            <v>Negativo (-)</v>
          </cell>
          <cell r="AB471" t="str">
            <v>NO</v>
          </cell>
        </row>
        <row r="472">
          <cell r="R472" t="str">
            <v>Negativo (-)</v>
          </cell>
          <cell r="AB472" t="str">
            <v>NO</v>
          </cell>
        </row>
        <row r="473">
          <cell r="R473" t="str">
            <v>Negativo (-)</v>
          </cell>
          <cell r="AB473" t="str">
            <v>NO</v>
          </cell>
        </row>
        <row r="474">
          <cell r="R474" t="str">
            <v>Negativo (-)</v>
          </cell>
          <cell r="AB474" t="str">
            <v>NO</v>
          </cell>
        </row>
        <row r="475">
          <cell r="R475" t="str">
            <v>Positivo (+)</v>
          </cell>
          <cell r="AB475" t="str">
            <v>NO</v>
          </cell>
        </row>
        <row r="476">
          <cell r="R476" t="str">
            <v>Negativo (-)</v>
          </cell>
          <cell r="AB476" t="str">
            <v>NO</v>
          </cell>
        </row>
        <row r="477">
          <cell r="R477" t="str">
            <v>Negativo (-)</v>
          </cell>
          <cell r="AB477" t="str">
            <v>SI</v>
          </cell>
        </row>
        <row r="478">
          <cell r="R478" t="str">
            <v>Negativo (-)</v>
          </cell>
          <cell r="AB478" t="str">
            <v>NO</v>
          </cell>
        </row>
        <row r="479">
          <cell r="R479" t="str">
            <v>Negativo (-)</v>
          </cell>
          <cell r="AB479" t="str">
            <v>NO</v>
          </cell>
        </row>
        <row r="480">
          <cell r="R480" t="str">
            <v>Negativo (-)</v>
          </cell>
          <cell r="AB480" t="str">
            <v>NO</v>
          </cell>
        </row>
        <row r="481">
          <cell r="R481" t="str">
            <v>Negativo (-)</v>
          </cell>
          <cell r="AB481" t="str">
            <v>NO</v>
          </cell>
        </row>
        <row r="482">
          <cell r="R482" t="str">
            <v>Negativo (-)</v>
          </cell>
          <cell r="AB482" t="str">
            <v>SI</v>
          </cell>
        </row>
        <row r="483">
          <cell r="R483" t="str">
            <v>Negativo (-)</v>
          </cell>
          <cell r="AB483" t="str">
            <v>NO</v>
          </cell>
        </row>
        <row r="484">
          <cell r="R484" t="str">
            <v>Negativo (-)</v>
          </cell>
          <cell r="AB484" t="str">
            <v>NO</v>
          </cell>
        </row>
        <row r="485">
          <cell r="R485" t="str">
            <v>Negativo (-)</v>
          </cell>
          <cell r="AB485" t="str">
            <v>NO</v>
          </cell>
        </row>
        <row r="486">
          <cell r="R486" t="str">
            <v>Positivo (+)</v>
          </cell>
          <cell r="AB486" t="str">
            <v>NO</v>
          </cell>
        </row>
        <row r="487">
          <cell r="R487" t="str">
            <v>Negativo (-)</v>
          </cell>
          <cell r="AB487" t="str">
            <v>NO</v>
          </cell>
        </row>
        <row r="488">
          <cell r="R488" t="str">
            <v>Negativo (-)</v>
          </cell>
          <cell r="AB488" t="str">
            <v>NO</v>
          </cell>
        </row>
        <row r="489">
          <cell r="R489" t="str">
            <v>Positivo (+)</v>
          </cell>
          <cell r="AB489" t="str">
            <v>NO</v>
          </cell>
        </row>
        <row r="490">
          <cell r="R490" t="str">
            <v>Positivo (+)</v>
          </cell>
          <cell r="AB490" t="str">
            <v>NO</v>
          </cell>
        </row>
        <row r="491">
          <cell r="R491" t="str">
            <v>Positivo (+)</v>
          </cell>
          <cell r="AB491" t="str">
            <v>NO</v>
          </cell>
        </row>
        <row r="492">
          <cell r="R492" t="str">
            <v>Positivo (+)</v>
          </cell>
          <cell r="AB492" t="str">
            <v>NO</v>
          </cell>
        </row>
        <row r="493">
          <cell r="R493" t="str">
            <v>Negativo (-)</v>
          </cell>
          <cell r="AB493" t="str">
            <v>NO</v>
          </cell>
        </row>
        <row r="494">
          <cell r="R494" t="str">
            <v>Negativo (-)</v>
          </cell>
          <cell r="AB494" t="str">
            <v>NO</v>
          </cell>
        </row>
        <row r="495">
          <cell r="R495" t="str">
            <v>Negativo (-)</v>
          </cell>
          <cell r="AB495" t="str">
            <v>SI</v>
          </cell>
        </row>
        <row r="496">
          <cell r="R496" t="str">
            <v>Negativo (-)</v>
          </cell>
          <cell r="AB496" t="str">
            <v>NO</v>
          </cell>
        </row>
        <row r="497">
          <cell r="R497" t="str">
            <v>Negativo (-)</v>
          </cell>
          <cell r="AB497" t="str">
            <v>NO</v>
          </cell>
        </row>
        <row r="498">
          <cell r="R498" t="str">
            <v>Positivo (+)</v>
          </cell>
          <cell r="AB498" t="str">
            <v>NO</v>
          </cell>
        </row>
        <row r="499">
          <cell r="R499" t="str">
            <v>Negativo (-)</v>
          </cell>
          <cell r="AB499" t="str">
            <v>NO</v>
          </cell>
        </row>
        <row r="500">
          <cell r="R500" t="str">
            <v>Negativo (-)</v>
          </cell>
          <cell r="AB500" t="str">
            <v>NO</v>
          </cell>
        </row>
        <row r="501">
          <cell r="R501" t="str">
            <v>Negativo (-)</v>
          </cell>
          <cell r="AB501" t="str">
            <v>NO</v>
          </cell>
        </row>
        <row r="502">
          <cell r="R502" t="str">
            <v>Negativo (-)</v>
          </cell>
          <cell r="AB502" t="str">
            <v>NO</v>
          </cell>
        </row>
        <row r="503">
          <cell r="R503" t="str">
            <v>Negativo (-)</v>
          </cell>
          <cell r="AB503" t="str">
            <v>NO</v>
          </cell>
        </row>
        <row r="504">
          <cell r="R504" t="str">
            <v>Negativo (-)</v>
          </cell>
          <cell r="AB504" t="str">
            <v>NO</v>
          </cell>
        </row>
        <row r="505">
          <cell r="R505" t="str">
            <v>Negativo (-)</v>
          </cell>
          <cell r="AB505" t="str">
            <v>SI</v>
          </cell>
        </row>
        <row r="506">
          <cell r="R506" t="str">
            <v>Negativo (-)</v>
          </cell>
          <cell r="AB506" t="str">
            <v>NO</v>
          </cell>
        </row>
        <row r="507">
          <cell r="R507" t="str">
            <v>Negativo (-)</v>
          </cell>
          <cell r="AB507" t="str">
            <v>NO</v>
          </cell>
        </row>
        <row r="508">
          <cell r="R508" t="str">
            <v>Negativo (-)</v>
          </cell>
          <cell r="AB508" t="str">
            <v>SI</v>
          </cell>
        </row>
        <row r="509">
          <cell r="R509" t="str">
            <v>Negativo (-)</v>
          </cell>
          <cell r="AB509" t="str">
            <v>SI</v>
          </cell>
        </row>
        <row r="510">
          <cell r="R510" t="str">
            <v>Negativo (-)</v>
          </cell>
          <cell r="AB510" t="str">
            <v>SI</v>
          </cell>
        </row>
        <row r="511">
          <cell r="R511" t="str">
            <v>Negativo (-)</v>
          </cell>
          <cell r="AB511" t="str">
            <v>SI</v>
          </cell>
        </row>
        <row r="512">
          <cell r="R512" t="str">
            <v>Negativo (-)</v>
          </cell>
          <cell r="AB512" t="str">
            <v>NO</v>
          </cell>
        </row>
        <row r="513">
          <cell r="R513" t="str">
            <v>Negativo (-)</v>
          </cell>
          <cell r="AB513" t="str">
            <v>SI</v>
          </cell>
        </row>
        <row r="514">
          <cell r="R514" t="str">
            <v>Negativo (-)</v>
          </cell>
          <cell r="AB514" t="str">
            <v>NO</v>
          </cell>
        </row>
        <row r="515">
          <cell r="R515" t="str">
            <v>Negativo (-)</v>
          </cell>
          <cell r="AB515" t="str">
            <v>NO</v>
          </cell>
        </row>
        <row r="516">
          <cell r="R516" t="str">
            <v>Positivo (+)</v>
          </cell>
          <cell r="AB516" t="str">
            <v>NO</v>
          </cell>
        </row>
        <row r="517">
          <cell r="R517" t="str">
            <v>Positivo (+)</v>
          </cell>
          <cell r="AB517" t="str">
            <v>NO</v>
          </cell>
        </row>
        <row r="518">
          <cell r="R518" t="str">
            <v>Negativo (-)</v>
          </cell>
          <cell r="AB518" t="str">
            <v>SI</v>
          </cell>
        </row>
        <row r="519">
          <cell r="R519" t="str">
            <v>Negativo (-)</v>
          </cell>
          <cell r="AB519" t="str">
            <v>NO</v>
          </cell>
        </row>
        <row r="520">
          <cell r="R520" t="str">
            <v>Positivo (+)</v>
          </cell>
          <cell r="AB520" t="str">
            <v>NO</v>
          </cell>
        </row>
        <row r="521">
          <cell r="R521" t="str">
            <v>Negativo (-)</v>
          </cell>
          <cell r="AB521" t="str">
            <v>SI</v>
          </cell>
        </row>
        <row r="522">
          <cell r="R522" t="str">
            <v>Negativo (-)</v>
          </cell>
          <cell r="AB522" t="str">
            <v>SI</v>
          </cell>
        </row>
        <row r="523">
          <cell r="R523" t="str">
            <v>Negativo (-)</v>
          </cell>
          <cell r="AB523" t="str">
            <v>SI</v>
          </cell>
        </row>
        <row r="524">
          <cell r="R524" t="str">
            <v>Negativo (-)</v>
          </cell>
          <cell r="AB524" t="str">
            <v>SI</v>
          </cell>
        </row>
        <row r="525">
          <cell r="R525" t="str">
            <v>Negativo (-)</v>
          </cell>
          <cell r="AB525" t="str">
            <v>SI</v>
          </cell>
        </row>
        <row r="526">
          <cell r="R526" t="str">
            <v>Negativo (-)</v>
          </cell>
          <cell r="AB526" t="str">
            <v>SI</v>
          </cell>
        </row>
        <row r="527">
          <cell r="R527" t="str">
            <v>Positivo (+)</v>
          </cell>
          <cell r="AB527" t="str">
            <v>SI</v>
          </cell>
        </row>
        <row r="528">
          <cell r="R528" t="str">
            <v>Positivo (+)</v>
          </cell>
          <cell r="AB528" t="str">
            <v>SI</v>
          </cell>
        </row>
        <row r="529">
          <cell r="R529" t="str">
            <v>Positivo (+)</v>
          </cell>
          <cell r="AB529" t="str">
            <v>SI</v>
          </cell>
        </row>
        <row r="530">
          <cell r="R530" t="str">
            <v>Positivo (+)</v>
          </cell>
          <cell r="AB530" t="str">
            <v>SI</v>
          </cell>
        </row>
        <row r="531">
          <cell r="R531" t="str">
            <v>Negativo (-)</v>
          </cell>
          <cell r="AB531" t="str">
            <v>NO</v>
          </cell>
        </row>
        <row r="532">
          <cell r="R532" t="str">
            <v>Positivo (+)</v>
          </cell>
          <cell r="AB532" t="str">
            <v>NO</v>
          </cell>
        </row>
        <row r="533">
          <cell r="R533" t="str">
            <v>Positivo (+)</v>
          </cell>
          <cell r="AB533" t="str">
            <v>NO</v>
          </cell>
        </row>
        <row r="534">
          <cell r="R534" t="str">
            <v>Positivo (+)</v>
          </cell>
          <cell r="AB534" t="str">
            <v>NO</v>
          </cell>
        </row>
        <row r="535">
          <cell r="R535" t="str">
            <v>Positivo (+)</v>
          </cell>
          <cell r="AB535" t="str">
            <v>NO</v>
          </cell>
        </row>
        <row r="536">
          <cell r="R536" t="str">
            <v>Positivo (+)</v>
          </cell>
          <cell r="AB536" t="str">
            <v>NO</v>
          </cell>
        </row>
        <row r="537">
          <cell r="R537" t="str">
            <v>Positivo (+)</v>
          </cell>
          <cell r="AB537" t="str">
            <v>NO</v>
          </cell>
        </row>
        <row r="538">
          <cell r="R538" t="str">
            <v>Negativo (-)</v>
          </cell>
          <cell r="AB538" t="str">
            <v>NO</v>
          </cell>
        </row>
        <row r="539">
          <cell r="R539" t="str">
            <v>Negativo (-)</v>
          </cell>
          <cell r="AB539" t="str">
            <v>NO</v>
          </cell>
        </row>
        <row r="540">
          <cell r="R540" t="str">
            <v>Negativo (-)</v>
          </cell>
          <cell r="AB540" t="str">
            <v>NO</v>
          </cell>
        </row>
        <row r="541">
          <cell r="R541" t="str">
            <v>Negativo (-)</v>
          </cell>
          <cell r="AB541" t="str">
            <v>NO</v>
          </cell>
        </row>
        <row r="542">
          <cell r="R542" t="str">
            <v>Negativo (-)</v>
          </cell>
          <cell r="AB542" t="str">
            <v>NO</v>
          </cell>
        </row>
        <row r="543">
          <cell r="R543" t="str">
            <v>Negativo (-)</v>
          </cell>
          <cell r="AB543" t="str">
            <v>NO</v>
          </cell>
        </row>
        <row r="544">
          <cell r="R544" t="str">
            <v>Negativo (-)</v>
          </cell>
          <cell r="AB544" t="str">
            <v>NO</v>
          </cell>
        </row>
        <row r="545">
          <cell r="R545" t="str">
            <v>Negativo (-)</v>
          </cell>
          <cell r="AB545" t="str">
            <v>NO</v>
          </cell>
        </row>
        <row r="546">
          <cell r="R546" t="str">
            <v>Negativo (-)</v>
          </cell>
          <cell r="AB546" t="str">
            <v>SI</v>
          </cell>
        </row>
        <row r="547">
          <cell r="R547" t="str">
            <v>Negativo (-)</v>
          </cell>
          <cell r="AB547" t="str">
            <v>SI</v>
          </cell>
        </row>
        <row r="548">
          <cell r="R548" t="str">
            <v>Negativo (-)</v>
          </cell>
          <cell r="AB548" t="str">
            <v>SI</v>
          </cell>
        </row>
        <row r="549">
          <cell r="R549" t="str">
            <v>Negativo (-)</v>
          </cell>
          <cell r="AB549" t="str">
            <v>SI</v>
          </cell>
        </row>
        <row r="550">
          <cell r="R550" t="str">
            <v>Positivo (+)</v>
          </cell>
          <cell r="AB550" t="str">
            <v>NO</v>
          </cell>
        </row>
        <row r="551">
          <cell r="R551" t="str">
            <v>Negativo (-)</v>
          </cell>
          <cell r="AB551" t="str">
            <v>NO</v>
          </cell>
        </row>
        <row r="552">
          <cell r="R552" t="str">
            <v>Negativo (-)</v>
          </cell>
          <cell r="AB552" t="str">
            <v>NO</v>
          </cell>
        </row>
        <row r="553">
          <cell r="R553" t="str">
            <v>Negativo (-)</v>
          </cell>
          <cell r="AB553" t="str">
            <v>NO</v>
          </cell>
        </row>
        <row r="554">
          <cell r="R554" t="str">
            <v>Negativo (-)</v>
          </cell>
          <cell r="AB554" t="str">
            <v>NO</v>
          </cell>
        </row>
        <row r="555">
          <cell r="R555" t="str">
            <v>Negativo (-)</v>
          </cell>
          <cell r="AB555" t="str">
            <v>NO</v>
          </cell>
        </row>
        <row r="556">
          <cell r="R556" t="str">
            <v>Negativo (-)</v>
          </cell>
          <cell r="AB556" t="str">
            <v>NO</v>
          </cell>
        </row>
        <row r="557">
          <cell r="R557" t="str">
            <v>Negativo (-)</v>
          </cell>
          <cell r="AB557" t="str">
            <v>NO</v>
          </cell>
        </row>
        <row r="558">
          <cell r="R558" t="str">
            <v>Negativo (-)</v>
          </cell>
          <cell r="AB558" t="str">
            <v>NO</v>
          </cell>
        </row>
        <row r="559">
          <cell r="R559" t="str">
            <v>Positivo (+)</v>
          </cell>
          <cell r="AB559" t="str">
            <v>NO</v>
          </cell>
        </row>
        <row r="560">
          <cell r="R560" t="str">
            <v>Negativo (-)</v>
          </cell>
          <cell r="AB560" t="str">
            <v>SI</v>
          </cell>
        </row>
        <row r="561">
          <cell r="R561" t="str">
            <v>Negativo (-)</v>
          </cell>
          <cell r="AB561" t="str">
            <v>NO</v>
          </cell>
        </row>
        <row r="562">
          <cell r="R562" t="str">
            <v>Negativo (-)</v>
          </cell>
          <cell r="AB562" t="str">
            <v>NO</v>
          </cell>
        </row>
        <row r="563">
          <cell r="R563" t="str">
            <v>Positivo (+)</v>
          </cell>
          <cell r="AB563" t="str">
            <v>NO</v>
          </cell>
        </row>
        <row r="564">
          <cell r="R564" t="str">
            <v>Positivo (+)</v>
          </cell>
          <cell r="AB564" t="str">
            <v>NO</v>
          </cell>
        </row>
        <row r="565">
          <cell r="R565" t="str">
            <v>Negativo (-)</v>
          </cell>
          <cell r="AB565" t="str">
            <v>NO</v>
          </cell>
        </row>
        <row r="566">
          <cell r="R566" t="str">
            <v>Negativo (-)</v>
          </cell>
          <cell r="AB566" t="str">
            <v>NO</v>
          </cell>
        </row>
        <row r="567">
          <cell r="R567" t="str">
            <v>Negativo (-)</v>
          </cell>
          <cell r="AB567" t="str">
            <v>NO</v>
          </cell>
        </row>
        <row r="568">
          <cell r="R568" t="str">
            <v>Negativo (-)</v>
          </cell>
          <cell r="AB568" t="str">
            <v>NO</v>
          </cell>
        </row>
        <row r="569">
          <cell r="R569" t="str">
            <v>Negativo (-)</v>
          </cell>
          <cell r="AB569" t="str">
            <v>NO</v>
          </cell>
        </row>
        <row r="570">
          <cell r="R570" t="str">
            <v>Negativo (-)</v>
          </cell>
          <cell r="AB570" t="str">
            <v>SI</v>
          </cell>
        </row>
        <row r="571">
          <cell r="R571" t="str">
            <v>Negativo (-)</v>
          </cell>
          <cell r="AB571" t="str">
            <v>NO</v>
          </cell>
        </row>
        <row r="572">
          <cell r="R572" t="str">
            <v>Negativo (-)</v>
          </cell>
          <cell r="AB572" t="str">
            <v>NO</v>
          </cell>
        </row>
        <row r="573">
          <cell r="R573" t="str">
            <v>Negativo (-)</v>
          </cell>
          <cell r="AB573" t="str">
            <v>NO</v>
          </cell>
        </row>
        <row r="574">
          <cell r="R574" t="str">
            <v>Negativo (-)</v>
          </cell>
          <cell r="AB574" t="str">
            <v>NO</v>
          </cell>
        </row>
        <row r="575">
          <cell r="R575" t="str">
            <v>Negativo (-)</v>
          </cell>
          <cell r="AB575" t="str">
            <v>NO</v>
          </cell>
        </row>
        <row r="576">
          <cell r="R576" t="str">
            <v>Negativo (-)</v>
          </cell>
          <cell r="AB576" t="str">
            <v>NO</v>
          </cell>
        </row>
        <row r="577">
          <cell r="R577" t="str">
            <v>Positivo (+)</v>
          </cell>
          <cell r="AB577" t="str">
            <v>NO</v>
          </cell>
        </row>
        <row r="578">
          <cell r="R578" t="str">
            <v>Negativo (-)</v>
          </cell>
          <cell r="AB578" t="str">
            <v>SI</v>
          </cell>
        </row>
        <row r="579">
          <cell r="R579" t="str">
            <v>Negativo (-)</v>
          </cell>
          <cell r="AB579" t="str">
            <v>SI</v>
          </cell>
        </row>
        <row r="580">
          <cell r="R580" t="str">
            <v>Negativo (-)</v>
          </cell>
          <cell r="AB580" t="str">
            <v>SI</v>
          </cell>
        </row>
        <row r="581">
          <cell r="R581" t="str">
            <v>Negativo (-)</v>
          </cell>
          <cell r="AB581" t="str">
            <v>SI</v>
          </cell>
        </row>
        <row r="582">
          <cell r="R582" t="str">
            <v>Positivo (+)</v>
          </cell>
          <cell r="AB582" t="str">
            <v>SI</v>
          </cell>
        </row>
        <row r="583">
          <cell r="R583" t="str">
            <v>Negativo (-)</v>
          </cell>
          <cell r="AB583" t="str">
            <v>NO</v>
          </cell>
        </row>
        <row r="584">
          <cell r="R584" t="str">
            <v>Positivo (+)</v>
          </cell>
          <cell r="AB584" t="str">
            <v>NO</v>
          </cell>
        </row>
        <row r="585">
          <cell r="R585" t="str">
            <v>Negativo (-)</v>
          </cell>
          <cell r="AB585" t="str">
            <v>NO</v>
          </cell>
        </row>
        <row r="586">
          <cell r="R586" t="str">
            <v>Positivo (+)</v>
          </cell>
          <cell r="AB586" t="str">
            <v>NO</v>
          </cell>
        </row>
        <row r="587">
          <cell r="R587" t="str">
            <v>Negativo (-)</v>
          </cell>
          <cell r="AB587" t="str">
            <v>NO</v>
          </cell>
        </row>
        <row r="588">
          <cell r="R588" t="str">
            <v>Negativo (-)</v>
          </cell>
          <cell r="AB588" t="str">
            <v>NO</v>
          </cell>
        </row>
        <row r="589">
          <cell r="R589" t="str">
            <v>Negativo (-)</v>
          </cell>
          <cell r="AB589" t="str">
            <v>NO</v>
          </cell>
        </row>
        <row r="590">
          <cell r="R590" t="str">
            <v>Negativo (-)</v>
          </cell>
          <cell r="AB590" t="str">
            <v>SI</v>
          </cell>
        </row>
        <row r="591">
          <cell r="R591" t="str">
            <v>Negativo (-)</v>
          </cell>
          <cell r="AB591" t="str">
            <v>SI</v>
          </cell>
        </row>
        <row r="592">
          <cell r="R592" t="str">
            <v>Negativo (-)</v>
          </cell>
          <cell r="AB592" t="str">
            <v>SI</v>
          </cell>
        </row>
        <row r="593">
          <cell r="R593" t="str">
            <v>Negativo (-)</v>
          </cell>
          <cell r="AB593" t="str">
            <v>SI</v>
          </cell>
        </row>
        <row r="594">
          <cell r="R594" t="str">
            <v>Negativo (-)</v>
          </cell>
          <cell r="AB594" t="str">
            <v>NO</v>
          </cell>
        </row>
        <row r="595">
          <cell r="R595" t="str">
            <v>Negativo (-)</v>
          </cell>
          <cell r="AB595" t="str">
            <v>NO</v>
          </cell>
        </row>
        <row r="596">
          <cell r="R596" t="str">
            <v>Negativo (-)</v>
          </cell>
          <cell r="AB596" t="str">
            <v>NO</v>
          </cell>
        </row>
        <row r="597">
          <cell r="R597" t="str">
            <v>Negativo (-)</v>
          </cell>
          <cell r="AB597" t="str">
            <v>NO</v>
          </cell>
        </row>
        <row r="598">
          <cell r="R598" t="str">
            <v>Negativo (-)</v>
          </cell>
          <cell r="AB598" t="str">
            <v>SI</v>
          </cell>
        </row>
        <row r="599">
          <cell r="R599" t="str">
            <v>Negativo (-)</v>
          </cell>
          <cell r="AB599" t="str">
            <v>SI</v>
          </cell>
        </row>
        <row r="600">
          <cell r="R600" t="str">
            <v>Negativo (-)</v>
          </cell>
          <cell r="AB600" t="str">
            <v>SI</v>
          </cell>
        </row>
        <row r="601">
          <cell r="R601" t="str">
            <v>Negativo (-)</v>
          </cell>
          <cell r="AB601" t="str">
            <v>SI</v>
          </cell>
        </row>
        <row r="602">
          <cell r="R602" t="str">
            <v>Negativo (-)</v>
          </cell>
          <cell r="AB602" t="str">
            <v>SI</v>
          </cell>
        </row>
        <row r="603">
          <cell r="R603" t="str">
            <v>Negativo (-)</v>
          </cell>
          <cell r="AB603" t="str">
            <v>SI</v>
          </cell>
        </row>
        <row r="604">
          <cell r="R604" t="str">
            <v>Negativo (-)</v>
          </cell>
          <cell r="AB604" t="str">
            <v>SI</v>
          </cell>
        </row>
        <row r="605">
          <cell r="R605" t="str">
            <v>Negativo (-)</v>
          </cell>
          <cell r="AB605" t="str">
            <v>SI</v>
          </cell>
        </row>
        <row r="606">
          <cell r="R606" t="str">
            <v>Negativo (-)</v>
          </cell>
          <cell r="AB606" t="str">
            <v>NO</v>
          </cell>
        </row>
        <row r="607">
          <cell r="R607" t="str">
            <v>Negativo (-)</v>
          </cell>
          <cell r="AB607" t="str">
            <v>NO</v>
          </cell>
        </row>
        <row r="608">
          <cell r="R608" t="str">
            <v>Negativo (-)</v>
          </cell>
          <cell r="AB608" t="str">
            <v>NO</v>
          </cell>
        </row>
        <row r="609">
          <cell r="R609" t="str">
            <v>Positivo (+)</v>
          </cell>
          <cell r="AB609" t="str">
            <v>NO</v>
          </cell>
        </row>
        <row r="610">
          <cell r="R610" t="str">
            <v>Positivo (+)</v>
          </cell>
          <cell r="AB610" t="str">
            <v>NO</v>
          </cell>
        </row>
        <row r="611">
          <cell r="R611" t="str">
            <v>Positivo (+)</v>
          </cell>
          <cell r="AB611" t="str">
            <v>NO</v>
          </cell>
        </row>
        <row r="612">
          <cell r="R612" t="str">
            <v>Positivo (+)</v>
          </cell>
          <cell r="AB612" t="str">
            <v>NO</v>
          </cell>
        </row>
        <row r="613">
          <cell r="R613" t="str">
            <v>Positivo (+)</v>
          </cell>
          <cell r="AB613" t="str">
            <v>NO</v>
          </cell>
        </row>
        <row r="614">
          <cell r="R614" t="str">
            <v>Positivo (+)</v>
          </cell>
          <cell r="AB614" t="str">
            <v>NO</v>
          </cell>
        </row>
        <row r="615">
          <cell r="R615" t="str">
            <v>Negativo (-)</v>
          </cell>
          <cell r="AB615" t="str">
            <v>NO</v>
          </cell>
        </row>
        <row r="616">
          <cell r="R616" t="str">
            <v>Negativo (-)</v>
          </cell>
          <cell r="AB616" t="str">
            <v>NO</v>
          </cell>
        </row>
        <row r="617">
          <cell r="R617" t="str">
            <v>Negativo (-)</v>
          </cell>
          <cell r="AB617" t="str">
            <v>NO</v>
          </cell>
        </row>
        <row r="618">
          <cell r="R618" t="str">
            <v>Positivo (+)</v>
          </cell>
          <cell r="AB618" t="str">
            <v>NO</v>
          </cell>
        </row>
        <row r="619">
          <cell r="R619" t="str">
            <v>Negativo (-)</v>
          </cell>
          <cell r="AB619" t="str">
            <v>NO</v>
          </cell>
        </row>
        <row r="620">
          <cell r="R620" t="str">
            <v>Negativo (-)</v>
          </cell>
          <cell r="AB620" t="str">
            <v>NO</v>
          </cell>
        </row>
        <row r="621">
          <cell r="R621" t="str">
            <v>Negativo (-)</v>
          </cell>
          <cell r="AB621" t="str">
            <v>NO</v>
          </cell>
        </row>
        <row r="622">
          <cell r="R622" t="str">
            <v>Negativo (-)</v>
          </cell>
          <cell r="AB622" t="str">
            <v>SI</v>
          </cell>
        </row>
        <row r="623">
          <cell r="R623" t="str">
            <v>Negativo (-)</v>
          </cell>
          <cell r="AB623" t="str">
            <v>NO</v>
          </cell>
        </row>
        <row r="624">
          <cell r="R624" t="str">
            <v>Negativo (-)</v>
          </cell>
          <cell r="AB624" t="str">
            <v>NO</v>
          </cell>
        </row>
        <row r="625">
          <cell r="R625" t="str">
            <v>Negativo (-)</v>
          </cell>
          <cell r="AB625" t="str">
            <v>NO</v>
          </cell>
        </row>
        <row r="626">
          <cell r="R626" t="str">
            <v>Negativo (-)</v>
          </cell>
          <cell r="AB626" t="str">
            <v>NO</v>
          </cell>
        </row>
        <row r="627">
          <cell r="R627" t="str">
            <v>Negativo (-)</v>
          </cell>
          <cell r="AB627" t="str">
            <v>SI</v>
          </cell>
        </row>
        <row r="628">
          <cell r="R628" t="str">
            <v>Negativo (-)</v>
          </cell>
          <cell r="AB628" t="str">
            <v>NO</v>
          </cell>
        </row>
        <row r="629">
          <cell r="R629" t="str">
            <v>Negativo (-)</v>
          </cell>
          <cell r="AB629" t="str">
            <v>NO</v>
          </cell>
        </row>
        <row r="630">
          <cell r="R630" t="str">
            <v>Negativo (-)</v>
          </cell>
          <cell r="AB630" t="str">
            <v>NO</v>
          </cell>
        </row>
        <row r="631">
          <cell r="R631" t="str">
            <v>Negativo (-)</v>
          </cell>
          <cell r="AB631" t="str">
            <v>NO</v>
          </cell>
        </row>
        <row r="632">
          <cell r="R632" t="str">
            <v>Negativo (-)</v>
          </cell>
          <cell r="AB632" t="str">
            <v>SI</v>
          </cell>
        </row>
        <row r="633">
          <cell r="R633" t="str">
            <v>Negativo (-)</v>
          </cell>
          <cell r="AB633" t="str">
            <v>NO</v>
          </cell>
        </row>
        <row r="634">
          <cell r="R634" t="str">
            <v>Negativo (-)</v>
          </cell>
          <cell r="AB634" t="str">
            <v>NO</v>
          </cell>
        </row>
        <row r="635">
          <cell r="R635" t="str">
            <v>Negativo (-)</v>
          </cell>
          <cell r="AB635" t="str">
            <v>NO</v>
          </cell>
        </row>
        <row r="636">
          <cell r="R636" t="str">
            <v>Negativo (-)</v>
          </cell>
          <cell r="AB636" t="str">
            <v>SI</v>
          </cell>
        </row>
        <row r="637">
          <cell r="R637" t="str">
            <v>Negativo (-)</v>
          </cell>
          <cell r="AB637" t="str">
            <v>SI</v>
          </cell>
        </row>
        <row r="638">
          <cell r="R638" t="str">
            <v>Negativo (-)</v>
          </cell>
          <cell r="AB638" t="str">
            <v>SI</v>
          </cell>
        </row>
        <row r="639">
          <cell r="R639" t="str">
            <v>Negativo (-)</v>
          </cell>
          <cell r="AB639" t="str">
            <v>NO</v>
          </cell>
        </row>
        <row r="640">
          <cell r="R640" t="str">
            <v>Negativo (-)</v>
          </cell>
          <cell r="AB640" t="str">
            <v>NO</v>
          </cell>
        </row>
        <row r="641">
          <cell r="R641" t="str">
            <v>Negativo (-)</v>
          </cell>
          <cell r="AB641" t="str">
            <v>NO</v>
          </cell>
        </row>
        <row r="642">
          <cell r="R642" t="str">
            <v>Negativo (-)</v>
          </cell>
          <cell r="AB642" t="str">
            <v>NO</v>
          </cell>
        </row>
        <row r="643">
          <cell r="R643" t="str">
            <v>Negativo (-)</v>
          </cell>
          <cell r="AB643" t="str">
            <v>NO</v>
          </cell>
        </row>
        <row r="644">
          <cell r="R644" t="str">
            <v>Negativo (-)</v>
          </cell>
          <cell r="AB644" t="str">
            <v>NO</v>
          </cell>
        </row>
        <row r="645">
          <cell r="R645" t="str">
            <v>Negativo (-)</v>
          </cell>
          <cell r="AB645" t="str">
            <v>NO</v>
          </cell>
        </row>
        <row r="646">
          <cell r="R646" t="str">
            <v>Negativo (-)</v>
          </cell>
          <cell r="AB646" t="str">
            <v>NO</v>
          </cell>
        </row>
        <row r="647">
          <cell r="R647" t="str">
            <v>Positivo (+)</v>
          </cell>
          <cell r="AB647" t="str">
            <v>NO</v>
          </cell>
        </row>
        <row r="648">
          <cell r="R648" t="str">
            <v>Negativo (-)</v>
          </cell>
          <cell r="AB648" t="str">
            <v>NO</v>
          </cell>
        </row>
        <row r="649">
          <cell r="R649" t="str">
            <v>Negativo (-)</v>
          </cell>
          <cell r="AB649" t="str">
            <v>SI</v>
          </cell>
        </row>
        <row r="650">
          <cell r="R650" t="str">
            <v>Negativo (-)</v>
          </cell>
          <cell r="AB650" t="str">
            <v>NO</v>
          </cell>
        </row>
        <row r="651">
          <cell r="R651" t="str">
            <v>Negativo (-)</v>
          </cell>
          <cell r="AB651" t="str">
            <v>NO</v>
          </cell>
        </row>
        <row r="652">
          <cell r="R652" t="str">
            <v>Negativo (-)</v>
          </cell>
          <cell r="AB652" t="str">
            <v>NO</v>
          </cell>
        </row>
        <row r="653">
          <cell r="R653" t="str">
            <v>Negativo (-)</v>
          </cell>
          <cell r="AB653" t="str">
            <v>NO</v>
          </cell>
        </row>
        <row r="654">
          <cell r="R654" t="str">
            <v>Negativo (-)</v>
          </cell>
          <cell r="AB654" t="str">
            <v>SI</v>
          </cell>
        </row>
        <row r="655">
          <cell r="R655" t="str">
            <v>Negativo (-)</v>
          </cell>
          <cell r="AB655" t="str">
            <v>NO</v>
          </cell>
        </row>
        <row r="656">
          <cell r="R656" t="str">
            <v>Negativo (-)</v>
          </cell>
          <cell r="AB656" t="str">
            <v>NO</v>
          </cell>
        </row>
        <row r="657">
          <cell r="R657" t="str">
            <v>Negativo (-)</v>
          </cell>
          <cell r="AB657" t="str">
            <v>NO</v>
          </cell>
        </row>
        <row r="658">
          <cell r="R658" t="str">
            <v>Positivo (+)</v>
          </cell>
          <cell r="AB658" t="str">
            <v>NO</v>
          </cell>
        </row>
        <row r="659">
          <cell r="R659" t="str">
            <v>Negativo (-)</v>
          </cell>
          <cell r="AB659" t="str">
            <v>NO</v>
          </cell>
        </row>
        <row r="660">
          <cell r="R660" t="str">
            <v>Negativo (-)</v>
          </cell>
          <cell r="AB660" t="str">
            <v>NO</v>
          </cell>
        </row>
        <row r="661">
          <cell r="R661" t="str">
            <v>Positivo (+)</v>
          </cell>
          <cell r="AB661" t="str">
            <v>NO</v>
          </cell>
        </row>
        <row r="662">
          <cell r="R662" t="str">
            <v>Positivo (+)</v>
          </cell>
          <cell r="AB662" t="str">
            <v>NO</v>
          </cell>
        </row>
        <row r="663">
          <cell r="R663" t="str">
            <v>Positivo (+)</v>
          </cell>
          <cell r="AB663" t="str">
            <v>NO</v>
          </cell>
        </row>
        <row r="664">
          <cell r="R664" t="str">
            <v>Positivo (+)</v>
          </cell>
          <cell r="AB664" t="str">
            <v>NO</v>
          </cell>
        </row>
        <row r="665">
          <cell r="R665" t="str">
            <v>Negativo (-)</v>
          </cell>
          <cell r="AB665" t="str">
            <v>NO</v>
          </cell>
        </row>
        <row r="666">
          <cell r="R666" t="str">
            <v>Negativo (-)</v>
          </cell>
          <cell r="AB666" t="str">
            <v>NO</v>
          </cell>
        </row>
        <row r="667">
          <cell r="R667" t="str">
            <v>Negativo (-)</v>
          </cell>
          <cell r="AB667" t="str">
            <v>SI</v>
          </cell>
        </row>
        <row r="668">
          <cell r="R668" t="str">
            <v>Negativo (-)</v>
          </cell>
          <cell r="AB668" t="str">
            <v>NO</v>
          </cell>
        </row>
        <row r="669">
          <cell r="R669" t="str">
            <v>Negativo (-)</v>
          </cell>
          <cell r="AB669" t="str">
            <v>NO</v>
          </cell>
        </row>
        <row r="670">
          <cell r="R670" t="str">
            <v>Positivo (+)</v>
          </cell>
          <cell r="AB670" t="str">
            <v>NO</v>
          </cell>
        </row>
        <row r="671">
          <cell r="R671" t="str">
            <v>Negativo (-)</v>
          </cell>
          <cell r="AB671" t="str">
            <v>NO</v>
          </cell>
        </row>
        <row r="672">
          <cell r="R672" t="str">
            <v>Negativo (-)</v>
          </cell>
          <cell r="AB672" t="str">
            <v>NO</v>
          </cell>
        </row>
        <row r="673">
          <cell r="R673" t="str">
            <v>Negativo (-)</v>
          </cell>
          <cell r="AB673" t="str">
            <v>NO</v>
          </cell>
        </row>
        <row r="674">
          <cell r="R674" t="str">
            <v>Negativo (-)</v>
          </cell>
          <cell r="AB674" t="str">
            <v>NO</v>
          </cell>
        </row>
        <row r="675">
          <cell r="R675" t="str">
            <v>Negativo (-)</v>
          </cell>
          <cell r="AB675" t="str">
            <v>NO</v>
          </cell>
        </row>
        <row r="676">
          <cell r="R676" t="str">
            <v>Negativo (-)</v>
          </cell>
          <cell r="AB676" t="str">
            <v>NO</v>
          </cell>
        </row>
        <row r="677">
          <cell r="R677" t="str">
            <v>Negativo (-)</v>
          </cell>
          <cell r="AB677" t="str">
            <v>SI</v>
          </cell>
        </row>
        <row r="678">
          <cell r="R678" t="str">
            <v>Negativo (-)</v>
          </cell>
          <cell r="AB678" t="str">
            <v>NO</v>
          </cell>
        </row>
        <row r="679">
          <cell r="R679" t="str">
            <v>Negativo (-)</v>
          </cell>
          <cell r="AB679" t="str">
            <v>NO</v>
          </cell>
        </row>
        <row r="680">
          <cell r="R680" t="str">
            <v>Negativo (-)</v>
          </cell>
          <cell r="AB680" t="str">
            <v>SI</v>
          </cell>
        </row>
        <row r="681">
          <cell r="R681" t="str">
            <v>Negativo (-)</v>
          </cell>
          <cell r="AB681" t="str">
            <v>SI</v>
          </cell>
        </row>
        <row r="682">
          <cell r="R682" t="str">
            <v>Negativo (-)</v>
          </cell>
          <cell r="AB682" t="str">
            <v>SI</v>
          </cell>
        </row>
        <row r="683">
          <cell r="R683" t="str">
            <v>Negativo (-)</v>
          </cell>
          <cell r="AB683" t="str">
            <v>SI</v>
          </cell>
        </row>
        <row r="684">
          <cell r="R684" t="str">
            <v>Negativo (-)</v>
          </cell>
          <cell r="AB684" t="str">
            <v>NO</v>
          </cell>
        </row>
        <row r="685">
          <cell r="R685" t="str">
            <v>Negativo (-)</v>
          </cell>
          <cell r="AB685" t="str">
            <v>SI</v>
          </cell>
        </row>
        <row r="686">
          <cell r="R686" t="str">
            <v>Negativo (-)</v>
          </cell>
          <cell r="AB686" t="str">
            <v>NO</v>
          </cell>
        </row>
        <row r="687">
          <cell r="R687" t="str">
            <v>Negativo (-)</v>
          </cell>
          <cell r="AB687" t="str">
            <v>NO</v>
          </cell>
        </row>
        <row r="688">
          <cell r="R688" t="str">
            <v>Positivo (+)</v>
          </cell>
          <cell r="AB688" t="str">
            <v>NO</v>
          </cell>
        </row>
        <row r="689">
          <cell r="R689" t="str">
            <v>Positivo (+)</v>
          </cell>
          <cell r="AB689" t="str">
            <v>NO</v>
          </cell>
        </row>
        <row r="690">
          <cell r="R690" t="str">
            <v>Negativo (-)</v>
          </cell>
          <cell r="AB690" t="str">
            <v>SI</v>
          </cell>
        </row>
        <row r="691">
          <cell r="R691" t="str">
            <v>Negativo (-)</v>
          </cell>
          <cell r="AB691" t="str">
            <v>NO</v>
          </cell>
        </row>
        <row r="692">
          <cell r="R692" t="str">
            <v>Positivo (+)</v>
          </cell>
          <cell r="AB692" t="str">
            <v>NO</v>
          </cell>
        </row>
        <row r="693">
          <cell r="R693" t="str">
            <v>Negativo (-)</v>
          </cell>
          <cell r="AB693" t="str">
            <v>SI</v>
          </cell>
        </row>
        <row r="694">
          <cell r="R694" t="str">
            <v>Negativo (-)</v>
          </cell>
          <cell r="AB694" t="str">
            <v>SI</v>
          </cell>
        </row>
        <row r="695">
          <cell r="R695" t="str">
            <v>Negativo (-)</v>
          </cell>
          <cell r="AB695" t="str">
            <v>SI</v>
          </cell>
        </row>
        <row r="696">
          <cell r="R696" t="str">
            <v>Negativo (-)</v>
          </cell>
          <cell r="AB696" t="str">
            <v>SI</v>
          </cell>
        </row>
        <row r="697">
          <cell r="R697" t="str">
            <v>Negativo (-)</v>
          </cell>
          <cell r="AB697" t="str">
            <v>SI</v>
          </cell>
        </row>
        <row r="698">
          <cell r="R698" t="str">
            <v>Negativo (-)</v>
          </cell>
          <cell r="AB698" t="str">
            <v>SI</v>
          </cell>
        </row>
        <row r="699">
          <cell r="R699" t="str">
            <v>Positivo (+)</v>
          </cell>
          <cell r="AB699" t="str">
            <v>SI</v>
          </cell>
        </row>
        <row r="700">
          <cell r="R700" t="str">
            <v>Positivo (+)</v>
          </cell>
          <cell r="AB700" t="str">
            <v>SI</v>
          </cell>
        </row>
        <row r="701">
          <cell r="R701" t="str">
            <v>Positivo (+)</v>
          </cell>
          <cell r="AB701" t="str">
            <v>SI</v>
          </cell>
        </row>
        <row r="702">
          <cell r="R702" t="str">
            <v>Positivo (+)</v>
          </cell>
          <cell r="AB702" t="str">
            <v>SI</v>
          </cell>
        </row>
        <row r="703">
          <cell r="R703" t="str">
            <v>Negativo (-)</v>
          </cell>
          <cell r="AB703" t="str">
            <v>NO</v>
          </cell>
        </row>
        <row r="704">
          <cell r="R704" t="str">
            <v>Positivo (+)</v>
          </cell>
          <cell r="AB704" t="str">
            <v>NO</v>
          </cell>
        </row>
        <row r="705">
          <cell r="R705" t="str">
            <v>Positivo (+)</v>
          </cell>
          <cell r="AB705" t="str">
            <v>NO</v>
          </cell>
        </row>
        <row r="706">
          <cell r="R706" t="str">
            <v>Positivo (+)</v>
          </cell>
          <cell r="AB706" t="str">
            <v>NO</v>
          </cell>
        </row>
        <row r="707">
          <cell r="R707" t="str">
            <v>Positivo (+)</v>
          </cell>
          <cell r="AB707" t="str">
            <v>NO</v>
          </cell>
        </row>
        <row r="708">
          <cell r="R708" t="str">
            <v>Positivo (+)</v>
          </cell>
          <cell r="AB708" t="str">
            <v>NO</v>
          </cell>
        </row>
        <row r="709">
          <cell r="R709" t="str">
            <v>Positivo (+)</v>
          </cell>
          <cell r="AB709" t="str">
            <v>NO</v>
          </cell>
        </row>
        <row r="710">
          <cell r="R710" t="str">
            <v>Negativo (-)</v>
          </cell>
          <cell r="AB710" t="str">
            <v>NO</v>
          </cell>
        </row>
        <row r="711">
          <cell r="R711" t="str">
            <v>Negativo (-)</v>
          </cell>
          <cell r="AB711" t="str">
            <v>NO</v>
          </cell>
        </row>
        <row r="712">
          <cell r="R712" t="str">
            <v>Negativo (-)</v>
          </cell>
          <cell r="AB712" t="str">
            <v>NO</v>
          </cell>
        </row>
        <row r="713">
          <cell r="R713" t="str">
            <v>Negativo (-)</v>
          </cell>
          <cell r="AB713" t="str">
            <v>NO</v>
          </cell>
        </row>
        <row r="714">
          <cell r="R714" t="str">
            <v>Negativo (-)</v>
          </cell>
          <cell r="AB714" t="str">
            <v>NO</v>
          </cell>
        </row>
        <row r="715">
          <cell r="R715" t="str">
            <v>Negativo (-)</v>
          </cell>
          <cell r="AB715" t="str">
            <v>NO</v>
          </cell>
        </row>
        <row r="716">
          <cell r="R716" t="str">
            <v>Negativo (-)</v>
          </cell>
          <cell r="AB716" t="str">
            <v>NO</v>
          </cell>
        </row>
        <row r="717">
          <cell r="R717" t="str">
            <v>Negativo (-)</v>
          </cell>
          <cell r="AB717" t="str">
            <v>NO</v>
          </cell>
        </row>
        <row r="718">
          <cell r="R718" t="str">
            <v>Negativo (-)</v>
          </cell>
          <cell r="AB718" t="str">
            <v>SI</v>
          </cell>
        </row>
        <row r="719">
          <cell r="R719" t="str">
            <v>Negativo (-)</v>
          </cell>
          <cell r="AB719" t="str">
            <v>SI</v>
          </cell>
        </row>
        <row r="720">
          <cell r="R720" t="str">
            <v>Negativo (-)</v>
          </cell>
          <cell r="AB720" t="str">
            <v>SI</v>
          </cell>
        </row>
        <row r="721">
          <cell r="R721" t="str">
            <v>Negativo (-)</v>
          </cell>
          <cell r="AB721" t="str">
            <v>SI</v>
          </cell>
        </row>
        <row r="722">
          <cell r="R722" t="str">
            <v>Positivo (+)</v>
          </cell>
          <cell r="AB722" t="str">
            <v>NO</v>
          </cell>
        </row>
        <row r="723">
          <cell r="R723" t="str">
            <v>Negativo (-)</v>
          </cell>
          <cell r="AB723" t="str">
            <v>NO</v>
          </cell>
        </row>
        <row r="724">
          <cell r="R724" t="str">
            <v>Negativo (-)</v>
          </cell>
          <cell r="AB724" t="str">
            <v>NO</v>
          </cell>
        </row>
        <row r="725">
          <cell r="R725" t="str">
            <v>Negativo (-)</v>
          </cell>
          <cell r="AB725" t="str">
            <v>NO</v>
          </cell>
        </row>
        <row r="726">
          <cell r="R726" t="str">
            <v>Negativo (-)</v>
          </cell>
          <cell r="AB726" t="str">
            <v>NO</v>
          </cell>
        </row>
        <row r="727">
          <cell r="R727" t="str">
            <v>Negativo (-)</v>
          </cell>
          <cell r="AB727" t="str">
            <v>NO</v>
          </cell>
        </row>
        <row r="728">
          <cell r="R728" t="str">
            <v>Negativo (-)</v>
          </cell>
          <cell r="AB728" t="str">
            <v>NO</v>
          </cell>
        </row>
        <row r="729">
          <cell r="R729" t="str">
            <v>Negativo (-)</v>
          </cell>
          <cell r="AB729" t="str">
            <v>NO</v>
          </cell>
        </row>
        <row r="730">
          <cell r="R730" t="str">
            <v>Negativo (-)</v>
          </cell>
          <cell r="AB730" t="str">
            <v>NO</v>
          </cell>
        </row>
        <row r="731">
          <cell r="R731" t="str">
            <v>Positivo (+)</v>
          </cell>
          <cell r="AB731" t="str">
            <v>NO</v>
          </cell>
        </row>
        <row r="732">
          <cell r="R732" t="str">
            <v>Negativo (-)</v>
          </cell>
          <cell r="AB732" t="str">
            <v>SI</v>
          </cell>
        </row>
        <row r="733">
          <cell r="R733" t="str">
            <v>Negativo (-)</v>
          </cell>
          <cell r="AB733" t="str">
            <v>NO</v>
          </cell>
        </row>
        <row r="734">
          <cell r="R734" t="str">
            <v>Negativo (-)</v>
          </cell>
          <cell r="AB734" t="str">
            <v>NO</v>
          </cell>
        </row>
        <row r="735">
          <cell r="R735" t="str">
            <v>Positivo (+)</v>
          </cell>
          <cell r="AB735" t="str">
            <v>NO</v>
          </cell>
        </row>
        <row r="736">
          <cell r="R736" t="str">
            <v>Positivo (+)</v>
          </cell>
          <cell r="AB736" t="str">
            <v>NO</v>
          </cell>
        </row>
        <row r="737">
          <cell r="R737" t="str">
            <v>Negativo (-)</v>
          </cell>
          <cell r="AB737" t="str">
            <v>NO</v>
          </cell>
        </row>
        <row r="738">
          <cell r="R738" t="str">
            <v>Negativo (-)</v>
          </cell>
          <cell r="AB738" t="str">
            <v>NO</v>
          </cell>
        </row>
        <row r="739">
          <cell r="R739" t="str">
            <v>Negativo (-)</v>
          </cell>
          <cell r="AB739" t="str">
            <v>NO</v>
          </cell>
        </row>
        <row r="740">
          <cell r="R740" t="str">
            <v>Negativo (-)</v>
          </cell>
          <cell r="AB740" t="str">
            <v>NO</v>
          </cell>
        </row>
        <row r="741">
          <cell r="R741" t="str">
            <v>Negativo (-)</v>
          </cell>
          <cell r="AB741" t="str">
            <v>NO</v>
          </cell>
        </row>
        <row r="742">
          <cell r="R742" t="str">
            <v>Negativo (-)</v>
          </cell>
          <cell r="AB742" t="str">
            <v>SI</v>
          </cell>
        </row>
        <row r="743">
          <cell r="R743" t="str">
            <v>Negativo (-)</v>
          </cell>
          <cell r="AB743" t="str">
            <v>NO</v>
          </cell>
        </row>
        <row r="744">
          <cell r="R744" t="str">
            <v>Negativo (-)</v>
          </cell>
          <cell r="AB744" t="str">
            <v>NO</v>
          </cell>
        </row>
        <row r="745">
          <cell r="R745" t="str">
            <v>Negativo (-)</v>
          </cell>
          <cell r="AB745" t="str">
            <v>NO</v>
          </cell>
        </row>
        <row r="746">
          <cell r="R746" t="str">
            <v>Negativo (-)</v>
          </cell>
          <cell r="AB746" t="str">
            <v>NO</v>
          </cell>
        </row>
        <row r="747">
          <cell r="R747" t="str">
            <v>Negativo (-)</v>
          </cell>
          <cell r="AB747" t="str">
            <v>NO</v>
          </cell>
        </row>
        <row r="748">
          <cell r="R748" t="str">
            <v>Negativo (-)</v>
          </cell>
          <cell r="AB748" t="str">
            <v>NO</v>
          </cell>
        </row>
        <row r="749">
          <cell r="R749" t="str">
            <v>Positivo (+)</v>
          </cell>
          <cell r="AB749" t="str">
            <v>NO</v>
          </cell>
        </row>
        <row r="750">
          <cell r="R750" t="str">
            <v>Negativo (-)</v>
          </cell>
          <cell r="AB750" t="str">
            <v>SI</v>
          </cell>
        </row>
        <row r="751">
          <cell r="R751" t="str">
            <v>Negativo (-)</v>
          </cell>
          <cell r="AB751" t="str">
            <v>SI</v>
          </cell>
        </row>
        <row r="752">
          <cell r="R752" t="str">
            <v>Negativo (-)</v>
          </cell>
          <cell r="AB752" t="str">
            <v>SI</v>
          </cell>
        </row>
        <row r="753">
          <cell r="R753" t="str">
            <v>Negativo (-)</v>
          </cell>
          <cell r="AB753" t="str">
            <v>SI</v>
          </cell>
        </row>
        <row r="754">
          <cell r="R754" t="str">
            <v>Positivo (+)</v>
          </cell>
          <cell r="AB754" t="str">
            <v>SI</v>
          </cell>
        </row>
        <row r="755">
          <cell r="R755" t="str">
            <v>Negativo (-)</v>
          </cell>
          <cell r="AB755" t="str">
            <v>NO</v>
          </cell>
        </row>
        <row r="756">
          <cell r="R756" t="str">
            <v>Positivo (+)</v>
          </cell>
          <cell r="AB756" t="str">
            <v>NO</v>
          </cell>
        </row>
        <row r="757">
          <cell r="R757" t="str">
            <v>Negativo (-)</v>
          </cell>
          <cell r="AB757" t="str">
            <v>NO</v>
          </cell>
        </row>
        <row r="758">
          <cell r="R758" t="str">
            <v>Positivo (+)</v>
          </cell>
          <cell r="AB758" t="str">
            <v>NO</v>
          </cell>
        </row>
        <row r="759">
          <cell r="R759" t="str">
            <v>Negativo (-)</v>
          </cell>
          <cell r="AB759" t="str">
            <v>NO</v>
          </cell>
        </row>
        <row r="760">
          <cell r="R760" t="str">
            <v>Negativo (-)</v>
          </cell>
          <cell r="AB760" t="str">
            <v>NO</v>
          </cell>
        </row>
        <row r="761">
          <cell r="R761" t="str">
            <v>Negativo (-)</v>
          </cell>
          <cell r="AB761" t="str">
            <v>NO</v>
          </cell>
        </row>
        <row r="762">
          <cell r="R762" t="str">
            <v>Negativo (-)</v>
          </cell>
          <cell r="AB762" t="str">
            <v>SI</v>
          </cell>
        </row>
        <row r="763">
          <cell r="R763" t="str">
            <v>Negativo (-)</v>
          </cell>
          <cell r="AB763" t="str">
            <v>SI</v>
          </cell>
        </row>
        <row r="764">
          <cell r="R764" t="str">
            <v>Negativo (-)</v>
          </cell>
          <cell r="AB764" t="str">
            <v>SI</v>
          </cell>
        </row>
        <row r="765">
          <cell r="R765" t="str">
            <v>Negativo (-)</v>
          </cell>
          <cell r="AB765" t="str">
            <v>SI</v>
          </cell>
        </row>
        <row r="766">
          <cell r="R766" t="str">
            <v>Negativo (-)</v>
          </cell>
          <cell r="AB766" t="str">
            <v>NO</v>
          </cell>
        </row>
        <row r="767">
          <cell r="R767" t="str">
            <v>Negativo (-)</v>
          </cell>
          <cell r="AB767" t="str">
            <v>NO</v>
          </cell>
        </row>
        <row r="768">
          <cell r="R768" t="str">
            <v>Negativo (-)</v>
          </cell>
          <cell r="AB768" t="str">
            <v>NO</v>
          </cell>
        </row>
        <row r="769">
          <cell r="R769" t="str">
            <v>Negativo (-)</v>
          </cell>
          <cell r="AB769" t="str">
            <v>NO</v>
          </cell>
        </row>
        <row r="770">
          <cell r="R770" t="str">
            <v>Negativo (-)</v>
          </cell>
          <cell r="AB770" t="str">
            <v>SI</v>
          </cell>
        </row>
        <row r="771">
          <cell r="R771" t="str">
            <v>Negativo (-)</v>
          </cell>
          <cell r="AB771" t="str">
            <v>SI</v>
          </cell>
        </row>
        <row r="772">
          <cell r="R772" t="str">
            <v>Negativo (-)</v>
          </cell>
          <cell r="AB772" t="str">
            <v>SI</v>
          </cell>
        </row>
        <row r="773">
          <cell r="R773" t="str">
            <v>Negativo (-)</v>
          </cell>
          <cell r="AB773" t="str">
            <v>SI</v>
          </cell>
        </row>
        <row r="774">
          <cell r="R774" t="str">
            <v>Negativo (-)</v>
          </cell>
          <cell r="AB774" t="str">
            <v>SI</v>
          </cell>
        </row>
        <row r="775">
          <cell r="R775" t="str">
            <v>Negativo (-)</v>
          </cell>
          <cell r="AB775" t="str">
            <v>SI</v>
          </cell>
        </row>
        <row r="776">
          <cell r="R776" t="str">
            <v>Negativo (-)</v>
          </cell>
          <cell r="AB776" t="str">
            <v>SI</v>
          </cell>
        </row>
        <row r="777">
          <cell r="R777" t="str">
            <v>Negativo (-)</v>
          </cell>
          <cell r="AB777" t="str">
            <v>SI</v>
          </cell>
        </row>
        <row r="778">
          <cell r="R778" t="str">
            <v>Negativo (-)</v>
          </cell>
          <cell r="AB778" t="str">
            <v>NO</v>
          </cell>
        </row>
        <row r="779">
          <cell r="R779" t="str">
            <v>Negativo (-)</v>
          </cell>
          <cell r="AB779" t="str">
            <v>NO</v>
          </cell>
        </row>
        <row r="780">
          <cell r="R780" t="str">
            <v>Negativo (-)</v>
          </cell>
          <cell r="AB780" t="str">
            <v>NO</v>
          </cell>
        </row>
        <row r="781">
          <cell r="R781" t="str">
            <v>Positivo (+)</v>
          </cell>
          <cell r="AB781" t="str">
            <v>NO</v>
          </cell>
        </row>
        <row r="782">
          <cell r="R782" t="str">
            <v>Positivo (+)</v>
          </cell>
          <cell r="AB782" t="str">
            <v>NO</v>
          </cell>
        </row>
        <row r="783">
          <cell r="R783" t="str">
            <v>Positivo (+)</v>
          </cell>
          <cell r="AB783" t="str">
            <v>NO</v>
          </cell>
        </row>
        <row r="784">
          <cell r="R784" t="str">
            <v>Positivo (+)</v>
          </cell>
          <cell r="AB784" t="str">
            <v>NO</v>
          </cell>
        </row>
        <row r="785">
          <cell r="R785" t="str">
            <v>Positivo (+)</v>
          </cell>
          <cell r="AB785" t="str">
            <v>NO</v>
          </cell>
        </row>
        <row r="786">
          <cell r="R786" t="str">
            <v>Positivo (+)</v>
          </cell>
          <cell r="AB786" t="str">
            <v>NO</v>
          </cell>
        </row>
        <row r="787">
          <cell r="R787" t="str">
            <v>Negativo (-)</v>
          </cell>
          <cell r="AB787" t="str">
            <v>NO</v>
          </cell>
        </row>
        <row r="788">
          <cell r="R788" t="str">
            <v>Negativo (-)</v>
          </cell>
          <cell r="AB788" t="str">
            <v>NO</v>
          </cell>
        </row>
        <row r="789">
          <cell r="R789" t="str">
            <v>Negativo (-)</v>
          </cell>
          <cell r="AB789" t="str">
            <v>NO</v>
          </cell>
        </row>
        <row r="790">
          <cell r="R790" t="str">
            <v>Positivo (+)</v>
          </cell>
          <cell r="AB790" t="str">
            <v>NO</v>
          </cell>
        </row>
        <row r="791">
          <cell r="R791" t="str">
            <v>Negativo (-)</v>
          </cell>
          <cell r="AB791" t="str">
            <v>NO</v>
          </cell>
        </row>
        <row r="792">
          <cell r="R792" t="str">
            <v>Negativo (-)</v>
          </cell>
          <cell r="AB792" t="str">
            <v>NO</v>
          </cell>
        </row>
        <row r="793">
          <cell r="R793" t="str">
            <v>Negativo (-)</v>
          </cell>
          <cell r="AB793" t="str">
            <v>NO</v>
          </cell>
        </row>
        <row r="794">
          <cell r="R794" t="str">
            <v>Negativo (-)</v>
          </cell>
          <cell r="AB794" t="str">
            <v>SI</v>
          </cell>
        </row>
        <row r="795">
          <cell r="R795" t="str">
            <v>Negativo (-)</v>
          </cell>
          <cell r="AB795" t="str">
            <v>NO</v>
          </cell>
        </row>
        <row r="796">
          <cell r="R796" t="str">
            <v>Negativo (-)</v>
          </cell>
          <cell r="AB796" t="str">
            <v>NO</v>
          </cell>
        </row>
        <row r="797">
          <cell r="R797" t="str">
            <v>Negativo (-)</v>
          </cell>
          <cell r="AB797" t="str">
            <v>NO</v>
          </cell>
        </row>
        <row r="798">
          <cell r="R798" t="str">
            <v>Negativo (-)</v>
          </cell>
          <cell r="AB798" t="str">
            <v>NO</v>
          </cell>
        </row>
        <row r="799">
          <cell r="R799" t="str">
            <v>Negativo (-)</v>
          </cell>
          <cell r="AB799" t="str">
            <v>SI</v>
          </cell>
        </row>
        <row r="800">
          <cell r="R800" t="str">
            <v>Negativo (-)</v>
          </cell>
          <cell r="AB800" t="str">
            <v>NO</v>
          </cell>
        </row>
        <row r="801">
          <cell r="R801" t="str">
            <v>Negativo (-)</v>
          </cell>
          <cell r="AB801" t="str">
            <v>NO</v>
          </cell>
        </row>
        <row r="802">
          <cell r="R802" t="str">
            <v>Negativo (-)</v>
          </cell>
          <cell r="AB802" t="str">
            <v>NO</v>
          </cell>
        </row>
        <row r="803">
          <cell r="R803" t="str">
            <v>Negativo (-)</v>
          </cell>
          <cell r="AB803" t="str">
            <v>NO</v>
          </cell>
        </row>
        <row r="804">
          <cell r="R804" t="str">
            <v>Negativo (-)</v>
          </cell>
          <cell r="AB804" t="str">
            <v>SI</v>
          </cell>
        </row>
        <row r="805">
          <cell r="R805" t="str">
            <v>Negativo (-)</v>
          </cell>
          <cell r="AB805" t="str">
            <v>NO</v>
          </cell>
        </row>
        <row r="806">
          <cell r="R806" t="str">
            <v>Negativo (-)</v>
          </cell>
          <cell r="AB806" t="str">
            <v>NO</v>
          </cell>
        </row>
        <row r="807">
          <cell r="R807" t="str">
            <v>Negativo (-)</v>
          </cell>
          <cell r="AB807" t="str">
            <v>SI</v>
          </cell>
        </row>
        <row r="808">
          <cell r="R808" t="str">
            <v>Negativo (-)</v>
          </cell>
          <cell r="AB808" t="str">
            <v>SI</v>
          </cell>
        </row>
        <row r="809">
          <cell r="R809" t="str">
            <v>Negativo (-)</v>
          </cell>
          <cell r="AB809" t="str">
            <v>NO</v>
          </cell>
        </row>
        <row r="810">
          <cell r="R810" t="str">
            <v>Negativo (-)</v>
          </cell>
          <cell r="AB810" t="str">
            <v>NO</v>
          </cell>
        </row>
        <row r="811">
          <cell r="R811" t="str">
            <v>Negativo (-)</v>
          </cell>
          <cell r="AB811" t="str">
            <v>NO</v>
          </cell>
        </row>
        <row r="812">
          <cell r="R812" t="str">
            <v>Negativo (-)</v>
          </cell>
          <cell r="AB812" t="str">
            <v>NO</v>
          </cell>
        </row>
        <row r="813">
          <cell r="R813" t="str">
            <v>Negativo (-)</v>
          </cell>
          <cell r="AB813" t="str">
            <v>NO</v>
          </cell>
        </row>
        <row r="814">
          <cell r="R814" t="str">
            <v>Negativo (-)</v>
          </cell>
          <cell r="AB814" t="str">
            <v>NO</v>
          </cell>
        </row>
        <row r="815">
          <cell r="R815" t="str">
            <v>Negativo (-)</v>
          </cell>
          <cell r="AB815" t="str">
            <v>NO</v>
          </cell>
        </row>
        <row r="816">
          <cell r="R816" t="str">
            <v>Negativo (-)</v>
          </cell>
          <cell r="AB816" t="str">
            <v>NO</v>
          </cell>
        </row>
        <row r="817">
          <cell r="R817" t="str">
            <v>Positivo (+)</v>
          </cell>
          <cell r="AB817" t="str">
            <v>NO</v>
          </cell>
        </row>
        <row r="818">
          <cell r="R818" t="str">
            <v>Negativo (-)</v>
          </cell>
          <cell r="AB818" t="str">
            <v>NO</v>
          </cell>
        </row>
        <row r="819">
          <cell r="R819" t="str">
            <v>Negativo (-)</v>
          </cell>
          <cell r="AB819" t="str">
            <v>SI</v>
          </cell>
        </row>
        <row r="820">
          <cell r="R820" t="str">
            <v>Negativo (-)</v>
          </cell>
          <cell r="AB820" t="str">
            <v>NO</v>
          </cell>
        </row>
        <row r="821">
          <cell r="R821" t="str">
            <v>Negativo (-)</v>
          </cell>
          <cell r="AB821" t="str">
            <v>NO</v>
          </cell>
        </row>
        <row r="822">
          <cell r="R822" t="str">
            <v>Negativo (-)</v>
          </cell>
          <cell r="AB822" t="str">
            <v>NO</v>
          </cell>
        </row>
        <row r="823">
          <cell r="R823" t="str">
            <v>Negativo (-)</v>
          </cell>
          <cell r="AB823" t="str">
            <v>NO</v>
          </cell>
        </row>
        <row r="824">
          <cell r="R824" t="str">
            <v>Negativo (-)</v>
          </cell>
          <cell r="AB824" t="str">
            <v>SI</v>
          </cell>
        </row>
        <row r="825">
          <cell r="R825" t="str">
            <v>Negativo (-)</v>
          </cell>
          <cell r="AB825" t="str">
            <v>NO</v>
          </cell>
        </row>
        <row r="826">
          <cell r="R826" t="str">
            <v>Negativo (-)</v>
          </cell>
          <cell r="AB826" t="str">
            <v>NO</v>
          </cell>
        </row>
        <row r="827">
          <cell r="R827" t="str">
            <v>Negativo (-)</v>
          </cell>
          <cell r="AB827" t="str">
            <v>NO</v>
          </cell>
        </row>
        <row r="828">
          <cell r="R828" t="str">
            <v>Positivo (+)</v>
          </cell>
          <cell r="AB828" t="str">
            <v>NO</v>
          </cell>
        </row>
        <row r="829">
          <cell r="R829" t="str">
            <v>Negativo (-)</v>
          </cell>
          <cell r="AB829" t="str">
            <v>NO</v>
          </cell>
        </row>
        <row r="830">
          <cell r="R830" t="str">
            <v>Negativo (-)</v>
          </cell>
          <cell r="AB830" t="str">
            <v>NO</v>
          </cell>
        </row>
        <row r="831">
          <cell r="R831" t="str">
            <v>Positivo (+)</v>
          </cell>
          <cell r="AB831" t="str">
            <v>NO</v>
          </cell>
        </row>
        <row r="832">
          <cell r="R832" t="str">
            <v>Positivo (+)</v>
          </cell>
          <cell r="AB832" t="str">
            <v>NO</v>
          </cell>
        </row>
        <row r="833">
          <cell r="R833" t="str">
            <v>Positivo (+)</v>
          </cell>
          <cell r="AB833" t="str">
            <v>NO</v>
          </cell>
        </row>
        <row r="834">
          <cell r="R834" t="str">
            <v>Positivo (+)</v>
          </cell>
          <cell r="AB834" t="str">
            <v>NO</v>
          </cell>
        </row>
        <row r="835">
          <cell r="R835" t="str">
            <v>Negativo (-)</v>
          </cell>
          <cell r="AB835" t="str">
            <v>NO</v>
          </cell>
        </row>
        <row r="836">
          <cell r="R836" t="str">
            <v>Negativo (-)</v>
          </cell>
          <cell r="AB836" t="str">
            <v>NO</v>
          </cell>
        </row>
        <row r="837">
          <cell r="R837" t="str">
            <v>Negativo (-)</v>
          </cell>
          <cell r="AB837" t="str">
            <v>SI</v>
          </cell>
        </row>
        <row r="838">
          <cell r="R838" t="str">
            <v>Negativo (-)</v>
          </cell>
          <cell r="AB838" t="str">
            <v>NO</v>
          </cell>
        </row>
        <row r="839">
          <cell r="R839" t="str">
            <v>Negativo (-)</v>
          </cell>
          <cell r="AB839" t="str">
            <v>NO</v>
          </cell>
        </row>
        <row r="840">
          <cell r="R840" t="str">
            <v>Positivo (+)</v>
          </cell>
          <cell r="AB840" t="str">
            <v>NO</v>
          </cell>
        </row>
        <row r="841">
          <cell r="R841" t="str">
            <v>Negativo (-)</v>
          </cell>
          <cell r="AB841" t="str">
            <v>NO</v>
          </cell>
        </row>
        <row r="842">
          <cell r="R842" t="str">
            <v>Negativo (-)</v>
          </cell>
          <cell r="AB842" t="str">
            <v>NO</v>
          </cell>
        </row>
        <row r="843">
          <cell r="R843" t="str">
            <v>Negativo (-)</v>
          </cell>
          <cell r="AB843" t="str">
            <v>NO</v>
          </cell>
        </row>
        <row r="844">
          <cell r="R844" t="str">
            <v>Negativo (-)</v>
          </cell>
          <cell r="AB844" t="str">
            <v>NO</v>
          </cell>
        </row>
        <row r="845">
          <cell r="R845" t="str">
            <v>Negativo (-)</v>
          </cell>
          <cell r="AB845" t="str">
            <v>NO</v>
          </cell>
        </row>
        <row r="846">
          <cell r="R846" t="str">
            <v>Negativo (-)</v>
          </cell>
          <cell r="AB846" t="str">
            <v>NO</v>
          </cell>
        </row>
        <row r="847">
          <cell r="R847" t="str">
            <v>Negativo (-)</v>
          </cell>
          <cell r="AB847" t="str">
            <v>SI</v>
          </cell>
        </row>
        <row r="848">
          <cell r="R848" t="str">
            <v>Negativo (-)</v>
          </cell>
          <cell r="AB848" t="str">
            <v>NO</v>
          </cell>
        </row>
        <row r="849">
          <cell r="R849" t="str">
            <v>Negativo (-)</v>
          </cell>
          <cell r="AB849" t="str">
            <v>NO</v>
          </cell>
        </row>
        <row r="850">
          <cell r="R850" t="str">
            <v>Negativo (-)</v>
          </cell>
          <cell r="AB850" t="str">
            <v>SI</v>
          </cell>
        </row>
        <row r="851">
          <cell r="R851" t="str">
            <v>Negativo (-)</v>
          </cell>
          <cell r="AB851" t="str">
            <v>SI</v>
          </cell>
        </row>
        <row r="852">
          <cell r="R852" t="str">
            <v>Negativo (-)</v>
          </cell>
          <cell r="AB852" t="str">
            <v>SI</v>
          </cell>
        </row>
        <row r="853">
          <cell r="R853" t="str">
            <v>Negativo (-)</v>
          </cell>
          <cell r="AB853" t="str">
            <v>SI</v>
          </cell>
        </row>
        <row r="854">
          <cell r="R854" t="str">
            <v>Negativo (-)</v>
          </cell>
          <cell r="AB854" t="str">
            <v>NO</v>
          </cell>
        </row>
        <row r="855">
          <cell r="R855" t="str">
            <v>Negativo (-)</v>
          </cell>
          <cell r="AB855" t="str">
            <v>SI</v>
          </cell>
        </row>
        <row r="856">
          <cell r="R856" t="str">
            <v>Negativo (-)</v>
          </cell>
          <cell r="AB856" t="str">
            <v>NO</v>
          </cell>
        </row>
        <row r="857">
          <cell r="R857" t="str">
            <v>Negativo (-)</v>
          </cell>
          <cell r="AB857" t="str">
            <v>NO</v>
          </cell>
        </row>
        <row r="858">
          <cell r="R858" t="str">
            <v>Positivo (+)</v>
          </cell>
          <cell r="AB858" t="str">
            <v>NO</v>
          </cell>
        </row>
        <row r="859">
          <cell r="R859" t="str">
            <v>Positivo (+)</v>
          </cell>
          <cell r="AB859" t="str">
            <v>NO</v>
          </cell>
        </row>
        <row r="860">
          <cell r="R860" t="str">
            <v>Negativo (-)</v>
          </cell>
          <cell r="AB860" t="str">
            <v>SI</v>
          </cell>
        </row>
        <row r="861">
          <cell r="R861" t="str">
            <v>Negativo (-)</v>
          </cell>
          <cell r="AB861" t="str">
            <v>NO</v>
          </cell>
        </row>
        <row r="862">
          <cell r="R862" t="str">
            <v>Positivo (+)</v>
          </cell>
          <cell r="AB862" t="str">
            <v>NO</v>
          </cell>
        </row>
        <row r="863">
          <cell r="R863" t="str">
            <v>Negativo (-)</v>
          </cell>
          <cell r="AB863" t="str">
            <v>SI</v>
          </cell>
        </row>
        <row r="864">
          <cell r="R864" t="str">
            <v>Negativo (-)</v>
          </cell>
          <cell r="AB864" t="str">
            <v>SI</v>
          </cell>
        </row>
        <row r="865">
          <cell r="R865" t="str">
            <v>Negativo (-)</v>
          </cell>
          <cell r="AB865" t="str">
            <v>SI</v>
          </cell>
        </row>
        <row r="866">
          <cell r="R866" t="str">
            <v>Negativo (-)</v>
          </cell>
          <cell r="AB866" t="str">
            <v>SI</v>
          </cell>
        </row>
        <row r="867">
          <cell r="R867" t="str">
            <v>Negativo (-)</v>
          </cell>
          <cell r="AB867" t="str">
            <v>SI</v>
          </cell>
        </row>
        <row r="868">
          <cell r="R868" t="str">
            <v>Negativo (-)</v>
          </cell>
          <cell r="AB868" t="str">
            <v>SI</v>
          </cell>
        </row>
        <row r="869">
          <cell r="R869" t="str">
            <v>Positivo (+)</v>
          </cell>
          <cell r="AB869" t="str">
            <v>SI</v>
          </cell>
        </row>
        <row r="870">
          <cell r="R870" t="str">
            <v>Positivo (+)</v>
          </cell>
          <cell r="AB870" t="str">
            <v>SI</v>
          </cell>
        </row>
        <row r="871">
          <cell r="R871" t="str">
            <v>Positivo (+)</v>
          </cell>
          <cell r="AB871" t="str">
            <v>SI</v>
          </cell>
        </row>
        <row r="872">
          <cell r="R872" t="str">
            <v>Positivo (+)</v>
          </cell>
          <cell r="AB872" t="str">
            <v>SI</v>
          </cell>
        </row>
        <row r="873">
          <cell r="R873" t="str">
            <v>Negativo (-)</v>
          </cell>
          <cell r="AB873" t="str">
            <v>NO</v>
          </cell>
        </row>
        <row r="874">
          <cell r="R874" t="str">
            <v>Positivo (+)</v>
          </cell>
          <cell r="AB874" t="str">
            <v>NO</v>
          </cell>
        </row>
        <row r="875">
          <cell r="R875" t="str">
            <v>Positivo (+)</v>
          </cell>
          <cell r="AB875" t="str">
            <v>NO</v>
          </cell>
        </row>
        <row r="876">
          <cell r="R876" t="str">
            <v>Positivo (+)</v>
          </cell>
          <cell r="AB876" t="str">
            <v>NO</v>
          </cell>
        </row>
        <row r="877">
          <cell r="R877" t="str">
            <v>Positivo (+)</v>
          </cell>
          <cell r="AB877" t="str">
            <v>NO</v>
          </cell>
        </row>
        <row r="878">
          <cell r="R878" t="str">
            <v>Positivo (+)</v>
          </cell>
          <cell r="AB878" t="str">
            <v>NO</v>
          </cell>
        </row>
        <row r="879">
          <cell r="R879" t="str">
            <v>Positivo (+)</v>
          </cell>
          <cell r="AB879" t="str">
            <v>NO</v>
          </cell>
        </row>
        <row r="880">
          <cell r="R880" t="str">
            <v>Negativo (-)</v>
          </cell>
          <cell r="AB880" t="str">
            <v>NO</v>
          </cell>
        </row>
        <row r="881">
          <cell r="R881" t="str">
            <v>Negativo (-)</v>
          </cell>
          <cell r="AB881" t="str">
            <v>NO</v>
          </cell>
        </row>
        <row r="882">
          <cell r="R882" t="str">
            <v>Negativo (-)</v>
          </cell>
          <cell r="AB882" t="str">
            <v>NO</v>
          </cell>
        </row>
        <row r="883">
          <cell r="R883" t="str">
            <v>Negativo (-)</v>
          </cell>
          <cell r="AB883" t="str">
            <v>NO</v>
          </cell>
        </row>
        <row r="884">
          <cell r="R884" t="str">
            <v>Negativo (-)</v>
          </cell>
          <cell r="AB884" t="str">
            <v>NO</v>
          </cell>
        </row>
        <row r="885">
          <cell r="R885" t="str">
            <v>Negativo (-)</v>
          </cell>
          <cell r="AB885" t="str">
            <v>NO</v>
          </cell>
        </row>
        <row r="886">
          <cell r="R886" t="str">
            <v>Negativo (-)</v>
          </cell>
          <cell r="AB886" t="str">
            <v>NO</v>
          </cell>
        </row>
        <row r="887">
          <cell r="R887" t="str">
            <v>Negativo (-)</v>
          </cell>
          <cell r="AB887" t="str">
            <v>NO</v>
          </cell>
        </row>
        <row r="888">
          <cell r="R888" t="str">
            <v>Negativo (-)</v>
          </cell>
          <cell r="AB888" t="str">
            <v>SI</v>
          </cell>
        </row>
        <row r="889">
          <cell r="R889" t="str">
            <v>Negativo (-)</v>
          </cell>
          <cell r="AB889" t="str">
            <v>SI</v>
          </cell>
        </row>
        <row r="890">
          <cell r="R890" t="str">
            <v>Negativo (-)</v>
          </cell>
          <cell r="AB890" t="str">
            <v>SI</v>
          </cell>
        </row>
        <row r="891">
          <cell r="R891" t="str">
            <v>Negativo (-)</v>
          </cell>
          <cell r="AB891" t="str">
            <v>SI</v>
          </cell>
        </row>
        <row r="892">
          <cell r="R892" t="str">
            <v>Positivo (+)</v>
          </cell>
          <cell r="AB892" t="str">
            <v>NO</v>
          </cell>
        </row>
        <row r="893">
          <cell r="R893" t="str">
            <v>Negativo (-)</v>
          </cell>
          <cell r="AB893" t="str">
            <v>NO</v>
          </cell>
        </row>
        <row r="894">
          <cell r="R894" t="str">
            <v>Negativo (-)</v>
          </cell>
          <cell r="AB894" t="str">
            <v>NO</v>
          </cell>
        </row>
        <row r="895">
          <cell r="R895" t="str">
            <v>Negativo (-)</v>
          </cell>
          <cell r="AB895" t="str">
            <v>NO</v>
          </cell>
        </row>
        <row r="896">
          <cell r="R896" t="str">
            <v>Negativo (-)</v>
          </cell>
          <cell r="AB896" t="str">
            <v>NO</v>
          </cell>
        </row>
        <row r="897">
          <cell r="R897" t="str">
            <v>Negativo (-)</v>
          </cell>
          <cell r="AB897" t="str">
            <v>NO</v>
          </cell>
        </row>
        <row r="898">
          <cell r="R898" t="str">
            <v>Negativo (-)</v>
          </cell>
          <cell r="AB898" t="str">
            <v>NO</v>
          </cell>
        </row>
        <row r="899">
          <cell r="R899" t="str">
            <v>Negativo (-)</v>
          </cell>
          <cell r="AB899" t="str">
            <v>NO</v>
          </cell>
        </row>
        <row r="900">
          <cell r="R900" t="str">
            <v>Negativo (-)</v>
          </cell>
          <cell r="AB900" t="str">
            <v>NO</v>
          </cell>
        </row>
        <row r="901">
          <cell r="R901" t="str">
            <v>Positivo (+)</v>
          </cell>
          <cell r="AB901" t="str">
            <v>NO</v>
          </cell>
        </row>
        <row r="902">
          <cell r="R902" t="str">
            <v>Negativo (-)</v>
          </cell>
          <cell r="AB902" t="str">
            <v>SI</v>
          </cell>
        </row>
        <row r="903">
          <cell r="R903" t="str">
            <v>Negativo (-)</v>
          </cell>
          <cell r="AB903" t="str">
            <v>NO</v>
          </cell>
        </row>
        <row r="904">
          <cell r="R904" t="str">
            <v>Negativo (-)</v>
          </cell>
          <cell r="AB904" t="str">
            <v>NO</v>
          </cell>
        </row>
        <row r="905">
          <cell r="R905" t="str">
            <v>Positivo (+)</v>
          </cell>
          <cell r="AB905" t="str">
            <v>NO</v>
          </cell>
        </row>
        <row r="906">
          <cell r="R906" t="str">
            <v>Positivo (+)</v>
          </cell>
          <cell r="AB906" t="str">
            <v>NO</v>
          </cell>
        </row>
        <row r="907">
          <cell r="R907" t="str">
            <v>Negativo (-)</v>
          </cell>
          <cell r="AB907" t="str">
            <v>NO</v>
          </cell>
        </row>
        <row r="908">
          <cell r="R908" t="str">
            <v>Negativo (-)</v>
          </cell>
          <cell r="AB908" t="str">
            <v>NO</v>
          </cell>
        </row>
        <row r="909">
          <cell r="R909" t="str">
            <v>Negativo (-)</v>
          </cell>
          <cell r="AB909" t="str">
            <v>NO</v>
          </cell>
        </row>
        <row r="910">
          <cell r="R910" t="str">
            <v>Negativo (-)</v>
          </cell>
          <cell r="AB910" t="str">
            <v>NO</v>
          </cell>
        </row>
        <row r="911">
          <cell r="R911" t="str">
            <v>Negativo (-)</v>
          </cell>
          <cell r="AB911" t="str">
            <v>NO</v>
          </cell>
        </row>
        <row r="912">
          <cell r="R912" t="str">
            <v>Negativo (-)</v>
          </cell>
          <cell r="AB912" t="str">
            <v>SI</v>
          </cell>
        </row>
        <row r="913">
          <cell r="R913" t="str">
            <v>Negativo (-)</v>
          </cell>
          <cell r="AB913" t="str">
            <v>NO</v>
          </cell>
        </row>
      </sheetData>
      <sheetData sheetId="4">
        <row r="13">
          <cell r="D13" t="str">
            <v>Negativo</v>
          </cell>
          <cell r="E13" t="str">
            <v>Positivo</v>
          </cell>
          <cell r="I13" t="str">
            <v xml:space="preserve">Si </v>
          </cell>
          <cell r="J13" t="str">
            <v>No</v>
          </cell>
        </row>
        <row r="15">
          <cell r="D15">
            <v>0.20819112627986347</v>
          </cell>
          <cell r="E15">
            <v>0.79180887372013653</v>
          </cell>
          <cell r="I15">
            <v>0.28896473265073946</v>
          </cell>
          <cell r="J15">
            <v>0.71103526734926048</v>
          </cell>
        </row>
      </sheetData>
      <sheetData sheetId="5"/>
      <sheetData sheetId="6"/>
      <sheetData sheetId="7"/>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MATRIZ%20ASPECTOS%20E%20IMPACTOS%20PUTUMAYO%20(2).xlsm"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MATRIZ%20ASPECTOS%20E%20IMPACTOS%20PUTUMAYO%20(2).xlsm" TargetMode="External"/><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MBIENTAL1" refreshedDate="46059.43724525463" createdVersion="6" refreshedVersion="6" minRefreshableVersion="3" recordCount="795" xr:uid="{A4194D7E-291B-464C-9597-A6C08A04F5A0}">
  <cacheSource type="worksheet">
    <worksheetSource ref="P28:P823" sheet="ASP E IMP" r:id="rId2"/>
  </cacheSource>
  <cacheFields count="1">
    <cacheField name="IDENTIFICACION DE ASPECTO Y VALORACIÓN DE IMPACTOS" numFmtId="0">
      <sharedItems containsBlank="1" count="82">
        <s v="Aspecto Ambiental"/>
        <m/>
        <s v="Acumulación por RAEE'S - Electrodomésticos y eléctricos"/>
        <s v="Generación de residuos de manejo especial - Tóneres"/>
        <s v="Generación de residuos peligrosos - RAEE'S."/>
        <s v="Generación de residuos aprovechables reutilizables"/>
        <s v="Consumo de papel"/>
        <s v="Generación de olores y/o vapores por sustancias volátiles "/>
        <s v="Consumo de insumos para actividades de limpieza y desinfección"/>
        <s v="Generación de material particulado "/>
        <s v="Generación de residuos aprovechables reciclables"/>
        <s v="Derrame de sustancias químicas - Insumos de aseo, limpieza y desinfección"/>
        <s v="Generación de residuos peligrosos - aseo"/>
        <s v="Disminución del consumo de energía"/>
        <s v="Consumo de agua"/>
        <s v="Consumo de insumos para mantenimiento"/>
        <s v="Generación de residuos ordinarios"/>
        <s v="Consumo de combustibles"/>
        <s v="Derrame de sustancias químicos - hidrocarburos, combustibles y derivados"/>
        <s v="Intervención del paisaje"/>
        <s v="Generación de residuos de material vegetal"/>
        <s v="Generación de residuos peligrosos - pinturas y lubricantes"/>
        <s v="Escape de gases que afectan la capa de ozono"/>
        <s v="Generación de residuos de manejo especial - aceites y grasas"/>
        <s v="Consumo de energía"/>
        <s v="Generación de residuos NO aprovechables"/>
        <s v="Educación ambiental y adopción de mejores prácticas ambientales"/>
        <s v="Generación de residuos peligrosos - Luminarias"/>
        <s v="Aprovechamiento de residuos sólidos (jardinería, poda y tala) para compostaje"/>
        <s v="Consumo de gas natural"/>
        <s v="Generación de residuos peligrosos - envases de fumigación"/>
        <s v="Generación de emisiones atmosféricas provenientes de fuentes fijas"/>
        <s v="Generación de emisiones atmosfericas provenientes de fuentes fijas"/>
        <s v="Generación de ruido por  fuentes fijas"/>
        <s v="Generación de vertimientos - ARD"/>
        <s v="Separación de residuos en la fuente"/>
        <s v="Uso de publicidad exterior"/>
        <s v="Aprovechamiento de energías renovables (Solar, eólica, biomasa)"/>
        <s v="Acumulación de RESPEL" u="1"/>
        <s v="Disminucion de uso de bolsas plasticas " u="1"/>
        <s v="Generación de residuos de manejo especial - Tonners" u="1"/>
        <s v="Generación de residuos peligrosos - medicamentos vencidos" u="1"/>
        <s v="Disminución de residuos especiales" u="1"/>
        <s v="Aumento de gases efecto invernadero" u="1"/>
        <s v="Derrame de productos químicos (Combustibles, sustancias peligrosas, hidrocarburos, otros)" u="1"/>
        <s v="Vinculación de  colaboradores y/o funcionarios" u="1"/>
        <s v="Eliminación de residuos acuosos (Lodos, grasas)" u="1"/>
        <s v="Acumulación por RAEE'S - Electrodomesticos y electricos" u="1"/>
        <s v="Generación de vertimientos con descargas a un cuerpo subterraneo" u="1"/>
        <s v="Almacenamiento de archivo en lugares no apropiados" u="1"/>
        <s v="Generación de fugas o escapes de sustancias líquidas, semi-sólidas y gases" u="1"/>
        <s v="Adopción de mejores prácticas ambientales" u="1"/>
        <s v="Control de fugas " u="1"/>
        <s v="Criterios ambientales para la adquisición de insumos y materiales" u="1"/>
        <s v="Optimización del rendimiento de los motores (Lanchas, motos, carros)" u="1"/>
        <s v="Generación de vertimienos - ARD" u="1"/>
        <s v="implementacion del plan operativo del Sistema Integrado de Gestion " u="1"/>
        <s v="Generación de emisiones atmosfericas provenientes de almacenamiento de sustancias quimicas y/o hidrocarburos." u="1"/>
        <s v="Acumulación de residuos especiales (Llantas, escombros, textiles, otros)" u="1"/>
        <s v="Generación de ruidos por fuente de combustión interna" u="1"/>
        <s v="Generación de residuos de manejo especial - escombros o RCD" u="1"/>
        <s v="Generación de ruido por alarmas perifoneo o altos parlantes " u="1"/>
        <s v="Generación de residuos de manejo especial - Luminarias" u="1"/>
        <s v="Ocupación de archivos en espacios inadecuados" u="1"/>
        <s v="Acumulación de residuos sólidos " u="1"/>
        <s v="Acumulación de archivos en lugares NO apropiados" u="1"/>
        <s v="Acumulación por RAEE'S - Perifericos" u="1"/>
        <s v="Generación de emisiones atmosfericas provenientes de fuentes móviles" u="1"/>
        <s v="Generación de emisiones atmosféricas provenientes de fuentes móviles" u="1"/>
        <s v="Aprovechamiento de agua lluvias" u="1"/>
        <s v="Generación de residuos aprovechables orgánicos" u="1"/>
        <s v="Consumo de insumos para  las oficinas" u="1"/>
        <s v="Generación de vibraciones " u="1"/>
        <s v="Generación de residuos peligrosos - baterias y pilas" u="1"/>
        <s v="Generación de residuos peligrosos - baterías y pilas" u="1"/>
        <s v="Incremento de colaboradores y/o funcionarios" u="1"/>
        <s v="Aprovechamiento de luz natural" u="1"/>
        <s v="Generación de residuos por la entrega de alimentos" u="1"/>
        <s v="Generación de lixiviados" u="1"/>
        <s v="Generación de residuos peligrosos -  contenido PCB" u="1"/>
        <s v="Disminución de consumo de agua" u="1"/>
        <s v="Consumo de insumos para matenimiento" u="1"/>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MBIENTAL1" refreshedDate="46059.437245833331" createdVersion="6" refreshedVersion="6" minRefreshableVersion="3" recordCount="794" xr:uid="{DEAE170F-C72B-4B92-ADDA-0FAFDDF7E15B}">
  <cacheSource type="worksheet">
    <worksheetSource ref="Q29:Z823" sheet="ASP E IMP" r:id="rId2"/>
  </cacheSource>
  <cacheFields count="10">
    <cacheField name="Impacto Ambiental" numFmtId="0">
      <sharedItems containsBlank="1" count="47">
        <m/>
        <s v="Contaminación del suelo"/>
        <s v="Reducción de afectación ambiental"/>
        <s v="Agotamiento de los recursos naturales"/>
        <s v="Contaminación de aire"/>
        <s v="Aprovechamiento de residuos"/>
        <s v="Conservación del recurso hídrico"/>
        <s v="Alteración de emisiones atmosféricas (por fuentes móviles)"/>
        <s v="Contaminación del agua"/>
        <s v="Perdida de Biodiversidad"/>
        <s v="Afectación al paisaje"/>
        <s v="Contaminación del suelo por residuos sólidos"/>
        <s v="Afectación a la comunidad"/>
        <s v="Ahorro de energía"/>
        <s v="Ahorro de recursos hídricos"/>
        <s v="Conciencia ambiental"/>
        <s v="Conservación de recursos naturales"/>
        <s v="Contaminación visual"/>
        <s v="Contaminación auditiva (ruido)"/>
        <s v="Uso del suelo" u="1"/>
        <s v="Promocion de buenas practicas" u="1"/>
        <s v="Afectacion a la comunidad" u="1"/>
        <s v="Agotamiento de la biodiversidad" u="1"/>
        <s v="Intervencion al paisaje" u="1"/>
        <s v="Alteración  de olores ofensivos " u="1"/>
        <s v="Contaminación del suelo por lixiviados" u="1"/>
        <s v="Disponibilidad de servicios ambientales" u="1"/>
        <s v="Proliferación de roedores" u="1"/>
        <s v="Agotamiento de recursos naturales NO renovables" u="1"/>
        <s v="Proliferación de vectores" u="1"/>
        <s v="Estado de las condiciones sanitarias" u="1"/>
        <s v="Ahorro de combustibles" u="1"/>
        <s v="Contribución al medio ambiente" u="1"/>
        <s v="Proyectos ambientales -Abonos por medio del compostaje" u="1"/>
        <s v="Contribución a la calidad del aire" u="1"/>
        <s v="Seguimiento de la deserción escolar" u="1"/>
        <s v="Mejora imagen institucional " u="1"/>
        <s v="Reforestacion" u="1"/>
        <s v="sobreocupacion de los rellenos sanitarios " u="1"/>
        <s v="Aprovechamiento de energias alternativas - Paneles solares" u="1"/>
        <s v="Aprovechamiento de energías alternativas - Paneles solares" u="1"/>
        <s v="Degradación de suelos" u="1"/>
        <s v="Alteración de la calidad del agua (vertimientos o lixiviados)" u="1"/>
        <s v="Erosión " u="1"/>
        <s v="Gestion de residuos" u="1"/>
        <s v="Bioacumulación de metales pesados" u="1"/>
        <s v="Absorción y disminución de Dióxido de carbono - Siembra de arboles" u="1"/>
      </sharedItems>
    </cacheField>
    <cacheField name="Carácter" numFmtId="0">
      <sharedItems containsBlank="1" count="3">
        <m/>
        <s v="Negativo (-)"/>
        <s v="Positivo (+)"/>
      </sharedItems>
    </cacheField>
    <cacheField name="CAL" numFmtId="0">
      <sharedItems containsString="0" containsBlank="1" containsNumber="1" containsInteger="1" minValue="-1" maxValue="1" count="3">
        <m/>
        <n v="-1"/>
        <n v="1"/>
      </sharedItems>
    </cacheField>
    <cacheField name="Magnitud " numFmtId="0">
      <sharedItems containsBlank="1" count="3">
        <m/>
        <s v="Alta (2)"/>
        <s v="Baja (1)"/>
      </sharedItems>
    </cacheField>
    <cacheField name="CAL2" numFmtId="0">
      <sharedItems containsString="0" containsBlank="1" containsNumber="1" containsInteger="1" minValue="1" maxValue="2" count="3">
        <m/>
        <n v="2"/>
        <n v="1"/>
      </sharedItems>
    </cacheField>
    <cacheField name="Frecuencia" numFmtId="0">
      <sharedItems containsBlank="1" count="4">
        <m/>
        <s v="Eventual (1)"/>
        <s v="Frecuente (2)"/>
        <s v="Constante (3)"/>
      </sharedItems>
    </cacheField>
    <cacheField name="CAL3" numFmtId="0">
      <sharedItems containsString="0" containsBlank="1" containsNumber="1" containsInteger="1" minValue="1" maxValue="3" count="4">
        <m/>
        <n v="1"/>
        <n v="2"/>
        <n v="3"/>
      </sharedItems>
    </cacheField>
    <cacheField name="Extensión" numFmtId="0">
      <sharedItems containsBlank="1" count="4">
        <m/>
        <s v="Local (2)"/>
        <s v="Puntual (1)"/>
        <s v="Regional (3)"/>
      </sharedItems>
    </cacheField>
    <cacheField name="CAL4" numFmtId="0">
      <sharedItems containsString="0" containsBlank="1" containsNumber="1" containsInteger="1" minValue="1" maxValue="3" count="4">
        <m/>
        <n v="2"/>
        <n v="1"/>
        <n v="3"/>
      </sharedItems>
    </cacheField>
    <cacheField name="Impacto valorado" numFmtId="0">
      <sharedItems containsString="0" containsBlank="1" containsNumber="1" containsInteger="1" minValue="-12" maxValue="11" count="16">
        <m/>
        <n v="-9"/>
        <n v="-10"/>
        <n v="10"/>
        <n v="-11"/>
        <n v="-6"/>
        <n v="-7"/>
        <n v="9"/>
        <n v="-8"/>
        <n v="8"/>
        <n v="-12"/>
        <n v="11"/>
        <n v="6"/>
        <n v="7"/>
        <n v="-5"/>
        <n v="-4"/>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95">
  <r>
    <x v="0"/>
  </r>
  <r>
    <x v="1"/>
  </r>
  <r>
    <x v="1"/>
  </r>
  <r>
    <x v="1"/>
  </r>
  <r>
    <x v="1"/>
  </r>
  <r>
    <x v="2"/>
  </r>
  <r>
    <x v="3"/>
  </r>
  <r>
    <x v="4"/>
  </r>
  <r>
    <x v="5"/>
  </r>
  <r>
    <x v="6"/>
  </r>
  <r>
    <x v="7"/>
  </r>
  <r>
    <x v="8"/>
  </r>
  <r>
    <x v="7"/>
  </r>
  <r>
    <x v="9"/>
  </r>
  <r>
    <x v="10"/>
  </r>
  <r>
    <x v="3"/>
  </r>
  <r>
    <x v="4"/>
  </r>
  <r>
    <x v="5"/>
  </r>
  <r>
    <x v="11"/>
  </r>
  <r>
    <x v="11"/>
  </r>
  <r>
    <x v="8"/>
  </r>
  <r>
    <x v="12"/>
  </r>
  <r>
    <x v="10"/>
  </r>
  <r>
    <x v="6"/>
  </r>
  <r>
    <x v="10"/>
  </r>
  <r>
    <x v="4"/>
  </r>
  <r>
    <x v="13"/>
  </r>
  <r>
    <x v="14"/>
  </r>
  <r>
    <x v="15"/>
  </r>
  <r>
    <x v="16"/>
  </r>
  <r>
    <x v="17"/>
  </r>
  <r>
    <x v="18"/>
  </r>
  <r>
    <x v="18"/>
  </r>
  <r>
    <x v="18"/>
  </r>
  <r>
    <x v="19"/>
  </r>
  <r>
    <x v="20"/>
  </r>
  <r>
    <x v="4"/>
  </r>
  <r>
    <x v="21"/>
  </r>
  <r>
    <x v="17"/>
  </r>
  <r>
    <x v="18"/>
  </r>
  <r>
    <x v="18"/>
  </r>
  <r>
    <x v="22"/>
  </r>
  <r>
    <x v="22"/>
  </r>
  <r>
    <x v="23"/>
  </r>
  <r>
    <x v="24"/>
  </r>
  <r>
    <x v="8"/>
  </r>
  <r>
    <x v="25"/>
  </r>
  <r>
    <x v="16"/>
  </r>
  <r>
    <x v="14"/>
  </r>
  <r>
    <x v="26"/>
  </r>
  <r>
    <x v="26"/>
  </r>
  <r>
    <x v="26"/>
  </r>
  <r>
    <x v="26"/>
  </r>
  <r>
    <x v="26"/>
  </r>
  <r>
    <x v="26"/>
  </r>
  <r>
    <x v="14"/>
  </r>
  <r>
    <x v="15"/>
  </r>
  <r>
    <x v="15"/>
  </r>
  <r>
    <x v="13"/>
  </r>
  <r>
    <x v="27"/>
  </r>
  <r>
    <x v="15"/>
  </r>
  <r>
    <x v="16"/>
  </r>
  <r>
    <x v="24"/>
  </r>
  <r>
    <x v="14"/>
  </r>
  <r>
    <x v="21"/>
  </r>
  <r>
    <x v="20"/>
  </r>
  <r>
    <x v="28"/>
  </r>
  <r>
    <x v="15"/>
  </r>
  <r>
    <x v="15"/>
  </r>
  <r>
    <x v="15"/>
  </r>
  <r>
    <x v="24"/>
  </r>
  <r>
    <x v="14"/>
  </r>
  <r>
    <x v="15"/>
  </r>
  <r>
    <x v="14"/>
  </r>
  <r>
    <x v="15"/>
  </r>
  <r>
    <x v="24"/>
  </r>
  <r>
    <x v="14"/>
  </r>
  <r>
    <x v="16"/>
  </r>
  <r>
    <x v="4"/>
  </r>
  <r>
    <x v="24"/>
  </r>
  <r>
    <x v="11"/>
  </r>
  <r>
    <x v="8"/>
  </r>
  <r>
    <x v="12"/>
  </r>
  <r>
    <x v="16"/>
  </r>
  <r>
    <x v="11"/>
  </r>
  <r>
    <x v="8"/>
  </r>
  <r>
    <x v="12"/>
  </r>
  <r>
    <x v="15"/>
  </r>
  <r>
    <x v="4"/>
  </r>
  <r>
    <x v="24"/>
  </r>
  <r>
    <x v="13"/>
  </r>
  <r>
    <x v="4"/>
  </r>
  <r>
    <x v="24"/>
  </r>
  <r>
    <x v="21"/>
  </r>
  <r>
    <x v="15"/>
  </r>
  <r>
    <x v="14"/>
  </r>
  <r>
    <x v="6"/>
  </r>
  <r>
    <x v="24"/>
  </r>
  <r>
    <x v="29"/>
  </r>
  <r>
    <x v="3"/>
  </r>
  <r>
    <x v="4"/>
  </r>
  <r>
    <x v="5"/>
  </r>
  <r>
    <x v="16"/>
  </r>
  <r>
    <x v="24"/>
  </r>
  <r>
    <x v="26"/>
  </r>
  <r>
    <x v="26"/>
  </r>
  <r>
    <x v="26"/>
  </r>
  <r>
    <x v="26"/>
  </r>
  <r>
    <x v="14"/>
  </r>
  <r>
    <x v="6"/>
  </r>
  <r>
    <x v="24"/>
  </r>
  <r>
    <x v="3"/>
  </r>
  <r>
    <x v="4"/>
  </r>
  <r>
    <x v="5"/>
  </r>
  <r>
    <x v="16"/>
  </r>
  <r>
    <x v="30"/>
  </r>
  <r>
    <x v="11"/>
  </r>
  <r>
    <x v="21"/>
  </r>
  <r>
    <x v="15"/>
  </r>
  <r>
    <x v="6"/>
  </r>
  <r>
    <x v="24"/>
  </r>
  <r>
    <x v="16"/>
  </r>
  <r>
    <x v="6"/>
  </r>
  <r>
    <x v="18"/>
  </r>
  <r>
    <x v="18"/>
  </r>
  <r>
    <x v="18"/>
  </r>
  <r>
    <x v="11"/>
  </r>
  <r>
    <x v="8"/>
  </r>
  <r>
    <x v="24"/>
  </r>
  <r>
    <x v="14"/>
  </r>
  <r>
    <x v="16"/>
  </r>
  <r>
    <x v="26"/>
  </r>
  <r>
    <x v="26"/>
  </r>
  <r>
    <x v="24"/>
  </r>
  <r>
    <x v="6"/>
  </r>
  <r>
    <x v="10"/>
  </r>
  <r>
    <x v="8"/>
  </r>
  <r>
    <x v="12"/>
  </r>
  <r>
    <x v="11"/>
  </r>
  <r>
    <x v="11"/>
  </r>
  <r>
    <x v="11"/>
  </r>
  <r>
    <x v="3"/>
  </r>
  <r>
    <x v="5"/>
  </r>
  <r>
    <x v="10"/>
  </r>
  <r>
    <x v="5"/>
  </r>
  <r>
    <x v="10"/>
  </r>
  <r>
    <x v="3"/>
  </r>
  <r>
    <x v="26"/>
  </r>
  <r>
    <x v="26"/>
  </r>
  <r>
    <x v="26"/>
  </r>
  <r>
    <x v="26"/>
  </r>
  <r>
    <x v="26"/>
  </r>
  <r>
    <x v="26"/>
  </r>
  <r>
    <x v="24"/>
  </r>
  <r>
    <x v="6"/>
  </r>
  <r>
    <x v="31"/>
  </r>
  <r>
    <x v="24"/>
  </r>
  <r>
    <x v="14"/>
  </r>
  <r>
    <x v="25"/>
  </r>
  <r>
    <x v="4"/>
  </r>
  <r>
    <x v="19"/>
  </r>
  <r>
    <x v="32"/>
  </r>
  <r>
    <x v="7"/>
  </r>
  <r>
    <x v="33"/>
  </r>
  <r>
    <x v="11"/>
  </r>
  <r>
    <x v="5"/>
  </r>
  <r>
    <x v="25"/>
  </r>
  <r>
    <x v="4"/>
  </r>
  <r>
    <x v="4"/>
  </r>
  <r>
    <x v="4"/>
  </r>
  <r>
    <x v="14"/>
  </r>
  <r>
    <x v="24"/>
  </r>
  <r>
    <x v="6"/>
  </r>
  <r>
    <x v="16"/>
  </r>
  <r>
    <x v="10"/>
  </r>
  <r>
    <x v="34"/>
  </r>
  <r>
    <x v="14"/>
  </r>
  <r>
    <x v="24"/>
  </r>
  <r>
    <x v="35"/>
  </r>
  <r>
    <x v="26"/>
  </r>
  <r>
    <x v="16"/>
  </r>
  <r>
    <x v="10"/>
  </r>
  <r>
    <x v="16"/>
  </r>
  <r>
    <x v="16"/>
  </r>
  <r>
    <x v="36"/>
  </r>
  <r>
    <x v="2"/>
  </r>
  <r>
    <x v="3"/>
  </r>
  <r>
    <x v="4"/>
  </r>
  <r>
    <x v="5"/>
  </r>
  <r>
    <x v="6"/>
  </r>
  <r>
    <x v="7"/>
  </r>
  <r>
    <x v="8"/>
  </r>
  <r>
    <x v="7"/>
  </r>
  <r>
    <x v="9"/>
  </r>
  <r>
    <x v="10"/>
  </r>
  <r>
    <x v="3"/>
  </r>
  <r>
    <x v="4"/>
  </r>
  <r>
    <x v="5"/>
  </r>
  <r>
    <x v="11"/>
  </r>
  <r>
    <x v="11"/>
  </r>
  <r>
    <x v="8"/>
  </r>
  <r>
    <x v="12"/>
  </r>
  <r>
    <x v="10"/>
  </r>
  <r>
    <x v="6"/>
  </r>
  <r>
    <x v="10"/>
  </r>
  <r>
    <x v="4"/>
  </r>
  <r>
    <x v="13"/>
  </r>
  <r>
    <x v="14"/>
  </r>
  <r>
    <x v="15"/>
  </r>
  <r>
    <x v="16"/>
  </r>
  <r>
    <x v="17"/>
  </r>
  <r>
    <x v="18"/>
  </r>
  <r>
    <x v="18"/>
  </r>
  <r>
    <x v="18"/>
  </r>
  <r>
    <x v="19"/>
  </r>
  <r>
    <x v="20"/>
  </r>
  <r>
    <x v="4"/>
  </r>
  <r>
    <x v="21"/>
  </r>
  <r>
    <x v="17"/>
  </r>
  <r>
    <x v="18"/>
  </r>
  <r>
    <x v="18"/>
  </r>
  <r>
    <x v="22"/>
  </r>
  <r>
    <x v="22"/>
  </r>
  <r>
    <x v="23"/>
  </r>
  <r>
    <x v="24"/>
  </r>
  <r>
    <x v="8"/>
  </r>
  <r>
    <x v="25"/>
  </r>
  <r>
    <x v="16"/>
  </r>
  <r>
    <x v="14"/>
  </r>
  <r>
    <x v="26"/>
  </r>
  <r>
    <x v="26"/>
  </r>
  <r>
    <x v="26"/>
  </r>
  <r>
    <x v="26"/>
  </r>
  <r>
    <x v="26"/>
  </r>
  <r>
    <x v="26"/>
  </r>
  <r>
    <x v="14"/>
  </r>
  <r>
    <x v="15"/>
  </r>
  <r>
    <x v="15"/>
  </r>
  <r>
    <x v="13"/>
  </r>
  <r>
    <x v="27"/>
  </r>
  <r>
    <x v="15"/>
  </r>
  <r>
    <x v="16"/>
  </r>
  <r>
    <x v="24"/>
  </r>
  <r>
    <x v="14"/>
  </r>
  <r>
    <x v="21"/>
  </r>
  <r>
    <x v="20"/>
  </r>
  <r>
    <x v="28"/>
  </r>
  <r>
    <x v="15"/>
  </r>
  <r>
    <x v="15"/>
  </r>
  <r>
    <x v="15"/>
  </r>
  <r>
    <x v="24"/>
  </r>
  <r>
    <x v="14"/>
  </r>
  <r>
    <x v="15"/>
  </r>
  <r>
    <x v="14"/>
  </r>
  <r>
    <x v="15"/>
  </r>
  <r>
    <x v="24"/>
  </r>
  <r>
    <x v="14"/>
  </r>
  <r>
    <x v="16"/>
  </r>
  <r>
    <x v="4"/>
  </r>
  <r>
    <x v="24"/>
  </r>
  <r>
    <x v="11"/>
  </r>
  <r>
    <x v="8"/>
  </r>
  <r>
    <x v="12"/>
  </r>
  <r>
    <x v="16"/>
  </r>
  <r>
    <x v="11"/>
  </r>
  <r>
    <x v="8"/>
  </r>
  <r>
    <x v="12"/>
  </r>
  <r>
    <x v="15"/>
  </r>
  <r>
    <x v="4"/>
  </r>
  <r>
    <x v="24"/>
  </r>
  <r>
    <x v="13"/>
  </r>
  <r>
    <x v="4"/>
  </r>
  <r>
    <x v="24"/>
  </r>
  <r>
    <x v="21"/>
  </r>
  <r>
    <x v="15"/>
  </r>
  <r>
    <x v="14"/>
  </r>
  <r>
    <x v="6"/>
  </r>
  <r>
    <x v="24"/>
  </r>
  <r>
    <x v="29"/>
  </r>
  <r>
    <x v="3"/>
  </r>
  <r>
    <x v="4"/>
  </r>
  <r>
    <x v="5"/>
  </r>
  <r>
    <x v="16"/>
  </r>
  <r>
    <x v="24"/>
  </r>
  <r>
    <x v="26"/>
  </r>
  <r>
    <x v="26"/>
  </r>
  <r>
    <x v="26"/>
  </r>
  <r>
    <x v="26"/>
  </r>
  <r>
    <x v="14"/>
  </r>
  <r>
    <x v="6"/>
  </r>
  <r>
    <x v="24"/>
  </r>
  <r>
    <x v="3"/>
  </r>
  <r>
    <x v="4"/>
  </r>
  <r>
    <x v="5"/>
  </r>
  <r>
    <x v="16"/>
  </r>
  <r>
    <x v="30"/>
  </r>
  <r>
    <x v="11"/>
  </r>
  <r>
    <x v="21"/>
  </r>
  <r>
    <x v="15"/>
  </r>
  <r>
    <x v="6"/>
  </r>
  <r>
    <x v="24"/>
  </r>
  <r>
    <x v="16"/>
  </r>
  <r>
    <x v="6"/>
  </r>
  <r>
    <x v="18"/>
  </r>
  <r>
    <x v="18"/>
  </r>
  <r>
    <x v="18"/>
  </r>
  <r>
    <x v="11"/>
  </r>
  <r>
    <x v="8"/>
  </r>
  <r>
    <x v="24"/>
  </r>
  <r>
    <x v="14"/>
  </r>
  <r>
    <x v="16"/>
  </r>
  <r>
    <x v="26"/>
  </r>
  <r>
    <x v="26"/>
  </r>
  <r>
    <x v="24"/>
  </r>
  <r>
    <x v="6"/>
  </r>
  <r>
    <x v="10"/>
  </r>
  <r>
    <x v="8"/>
  </r>
  <r>
    <x v="12"/>
  </r>
  <r>
    <x v="11"/>
  </r>
  <r>
    <x v="11"/>
  </r>
  <r>
    <x v="11"/>
  </r>
  <r>
    <x v="3"/>
  </r>
  <r>
    <x v="5"/>
  </r>
  <r>
    <x v="10"/>
  </r>
  <r>
    <x v="5"/>
  </r>
  <r>
    <x v="10"/>
  </r>
  <r>
    <x v="3"/>
  </r>
  <r>
    <x v="26"/>
  </r>
  <r>
    <x v="26"/>
  </r>
  <r>
    <x v="26"/>
  </r>
  <r>
    <x v="26"/>
  </r>
  <r>
    <x v="26"/>
  </r>
  <r>
    <x v="26"/>
  </r>
  <r>
    <x v="24"/>
  </r>
  <r>
    <x v="6"/>
  </r>
  <r>
    <x v="31"/>
  </r>
  <r>
    <x v="24"/>
  </r>
  <r>
    <x v="14"/>
  </r>
  <r>
    <x v="25"/>
  </r>
  <r>
    <x v="4"/>
  </r>
  <r>
    <x v="19"/>
  </r>
  <r>
    <x v="32"/>
  </r>
  <r>
    <x v="7"/>
  </r>
  <r>
    <x v="33"/>
  </r>
  <r>
    <x v="11"/>
  </r>
  <r>
    <x v="5"/>
  </r>
  <r>
    <x v="25"/>
  </r>
  <r>
    <x v="4"/>
  </r>
  <r>
    <x v="4"/>
  </r>
  <r>
    <x v="4"/>
  </r>
  <r>
    <x v="14"/>
  </r>
  <r>
    <x v="24"/>
  </r>
  <r>
    <x v="6"/>
  </r>
  <r>
    <x v="16"/>
  </r>
  <r>
    <x v="10"/>
  </r>
  <r>
    <x v="34"/>
  </r>
  <r>
    <x v="14"/>
  </r>
  <r>
    <x v="24"/>
  </r>
  <r>
    <x v="35"/>
  </r>
  <r>
    <x v="26"/>
  </r>
  <r>
    <x v="16"/>
  </r>
  <r>
    <x v="10"/>
  </r>
  <r>
    <x v="16"/>
  </r>
  <r>
    <x v="16"/>
  </r>
  <r>
    <x v="14"/>
  </r>
  <r>
    <x v="8"/>
  </r>
  <r>
    <x v="37"/>
  </r>
  <r>
    <x v="36"/>
  </r>
  <r>
    <x v="6"/>
  </r>
  <r>
    <x v="7"/>
  </r>
  <r>
    <x v="8"/>
  </r>
  <r>
    <x v="7"/>
  </r>
  <r>
    <x v="9"/>
  </r>
  <r>
    <x v="10"/>
  </r>
  <r>
    <x v="11"/>
  </r>
  <r>
    <x v="11"/>
  </r>
  <r>
    <x v="8"/>
  </r>
  <r>
    <x v="12"/>
  </r>
  <r>
    <x v="10"/>
  </r>
  <r>
    <x v="6"/>
  </r>
  <r>
    <x v="10"/>
  </r>
  <r>
    <x v="4"/>
  </r>
  <r>
    <x v="13"/>
  </r>
  <r>
    <x v="14"/>
  </r>
  <r>
    <x v="15"/>
  </r>
  <r>
    <x v="16"/>
  </r>
  <r>
    <x v="17"/>
  </r>
  <r>
    <x v="18"/>
  </r>
  <r>
    <x v="18"/>
  </r>
  <r>
    <x v="18"/>
  </r>
  <r>
    <x v="19"/>
  </r>
  <r>
    <x v="20"/>
  </r>
  <r>
    <x v="4"/>
  </r>
  <r>
    <x v="21"/>
  </r>
  <r>
    <x v="17"/>
  </r>
  <r>
    <x v="18"/>
  </r>
  <r>
    <x v="18"/>
  </r>
  <r>
    <x v="22"/>
  </r>
  <r>
    <x v="22"/>
  </r>
  <r>
    <x v="23"/>
  </r>
  <r>
    <x v="24"/>
  </r>
  <r>
    <x v="8"/>
  </r>
  <r>
    <x v="25"/>
  </r>
  <r>
    <x v="16"/>
  </r>
  <r>
    <x v="14"/>
  </r>
  <r>
    <x v="26"/>
  </r>
  <r>
    <x v="26"/>
  </r>
  <r>
    <x v="26"/>
  </r>
  <r>
    <x v="26"/>
  </r>
  <r>
    <x v="26"/>
  </r>
  <r>
    <x v="26"/>
  </r>
  <r>
    <x v="14"/>
  </r>
  <r>
    <x v="15"/>
  </r>
  <r>
    <x v="15"/>
  </r>
  <r>
    <x v="13"/>
  </r>
  <r>
    <x v="27"/>
  </r>
  <r>
    <x v="15"/>
  </r>
  <r>
    <x v="16"/>
  </r>
  <r>
    <x v="24"/>
  </r>
  <r>
    <x v="14"/>
  </r>
  <r>
    <x v="21"/>
  </r>
  <r>
    <x v="20"/>
  </r>
  <r>
    <x v="28"/>
  </r>
  <r>
    <x v="15"/>
  </r>
  <r>
    <x v="15"/>
  </r>
  <r>
    <x v="15"/>
  </r>
  <r>
    <x v="24"/>
  </r>
  <r>
    <x v="14"/>
  </r>
  <r>
    <x v="15"/>
  </r>
  <r>
    <x v="14"/>
  </r>
  <r>
    <x v="15"/>
  </r>
  <r>
    <x v="24"/>
  </r>
  <r>
    <x v="14"/>
  </r>
  <r>
    <x v="16"/>
  </r>
  <r>
    <x v="4"/>
  </r>
  <r>
    <x v="24"/>
  </r>
  <r>
    <x v="11"/>
  </r>
  <r>
    <x v="8"/>
  </r>
  <r>
    <x v="12"/>
  </r>
  <r>
    <x v="16"/>
  </r>
  <r>
    <x v="11"/>
  </r>
  <r>
    <x v="8"/>
  </r>
  <r>
    <x v="12"/>
  </r>
  <r>
    <x v="15"/>
  </r>
  <r>
    <x v="4"/>
  </r>
  <r>
    <x v="24"/>
  </r>
  <r>
    <x v="13"/>
  </r>
  <r>
    <x v="4"/>
  </r>
  <r>
    <x v="24"/>
  </r>
  <r>
    <x v="21"/>
  </r>
  <r>
    <x v="15"/>
  </r>
  <r>
    <x v="14"/>
  </r>
  <r>
    <x v="6"/>
  </r>
  <r>
    <x v="24"/>
  </r>
  <r>
    <x v="29"/>
  </r>
  <r>
    <x v="3"/>
  </r>
  <r>
    <x v="4"/>
  </r>
  <r>
    <x v="5"/>
  </r>
  <r>
    <x v="16"/>
  </r>
  <r>
    <x v="24"/>
  </r>
  <r>
    <x v="26"/>
  </r>
  <r>
    <x v="26"/>
  </r>
  <r>
    <x v="26"/>
  </r>
  <r>
    <x v="26"/>
  </r>
  <r>
    <x v="14"/>
  </r>
  <r>
    <x v="6"/>
  </r>
  <r>
    <x v="24"/>
  </r>
  <r>
    <x v="3"/>
  </r>
  <r>
    <x v="4"/>
  </r>
  <r>
    <x v="5"/>
  </r>
  <r>
    <x v="16"/>
  </r>
  <r>
    <x v="30"/>
  </r>
  <r>
    <x v="11"/>
  </r>
  <r>
    <x v="21"/>
  </r>
  <r>
    <x v="15"/>
  </r>
  <r>
    <x v="6"/>
  </r>
  <r>
    <x v="24"/>
  </r>
  <r>
    <x v="16"/>
  </r>
  <r>
    <x v="6"/>
  </r>
  <r>
    <x v="18"/>
  </r>
  <r>
    <x v="18"/>
  </r>
  <r>
    <x v="18"/>
  </r>
  <r>
    <x v="11"/>
  </r>
  <r>
    <x v="8"/>
  </r>
  <r>
    <x v="24"/>
  </r>
  <r>
    <x v="14"/>
  </r>
  <r>
    <x v="16"/>
  </r>
  <r>
    <x v="26"/>
  </r>
  <r>
    <x v="26"/>
  </r>
  <r>
    <x v="24"/>
  </r>
  <r>
    <x v="6"/>
  </r>
  <r>
    <x v="10"/>
  </r>
  <r>
    <x v="8"/>
  </r>
  <r>
    <x v="12"/>
  </r>
  <r>
    <x v="11"/>
  </r>
  <r>
    <x v="11"/>
  </r>
  <r>
    <x v="11"/>
  </r>
  <r>
    <x v="3"/>
  </r>
  <r>
    <x v="5"/>
  </r>
  <r>
    <x v="10"/>
  </r>
  <r>
    <x v="5"/>
  </r>
  <r>
    <x v="10"/>
  </r>
  <r>
    <x v="3"/>
  </r>
  <r>
    <x v="26"/>
  </r>
  <r>
    <x v="26"/>
  </r>
  <r>
    <x v="26"/>
  </r>
  <r>
    <x v="26"/>
  </r>
  <r>
    <x v="26"/>
  </r>
  <r>
    <x v="26"/>
  </r>
  <r>
    <x v="24"/>
  </r>
  <r>
    <x v="6"/>
  </r>
  <r>
    <x v="31"/>
  </r>
  <r>
    <x v="24"/>
  </r>
  <r>
    <x v="14"/>
  </r>
  <r>
    <x v="25"/>
  </r>
  <r>
    <x v="4"/>
  </r>
  <r>
    <x v="19"/>
  </r>
  <r>
    <x v="32"/>
  </r>
  <r>
    <x v="7"/>
  </r>
  <r>
    <x v="33"/>
  </r>
  <r>
    <x v="11"/>
  </r>
  <r>
    <x v="5"/>
  </r>
  <r>
    <x v="25"/>
  </r>
  <r>
    <x v="4"/>
  </r>
  <r>
    <x v="4"/>
  </r>
  <r>
    <x v="4"/>
  </r>
  <r>
    <x v="14"/>
  </r>
  <r>
    <x v="24"/>
  </r>
  <r>
    <x v="6"/>
  </r>
  <r>
    <x v="16"/>
  </r>
  <r>
    <x v="10"/>
  </r>
  <r>
    <x v="34"/>
  </r>
  <r>
    <x v="14"/>
  </r>
  <r>
    <x v="24"/>
  </r>
  <r>
    <x v="35"/>
  </r>
  <r>
    <x v="26"/>
  </r>
  <r>
    <x v="16"/>
  </r>
  <r>
    <x v="10"/>
  </r>
  <r>
    <x v="16"/>
  </r>
  <r>
    <x v="16"/>
  </r>
  <r>
    <x v="14"/>
  </r>
  <r>
    <x v="8"/>
  </r>
  <r>
    <x v="36"/>
  </r>
  <r>
    <x v="6"/>
  </r>
  <r>
    <x v="7"/>
  </r>
  <r>
    <x v="8"/>
  </r>
  <r>
    <x v="7"/>
  </r>
  <r>
    <x v="9"/>
  </r>
  <r>
    <x v="10"/>
  </r>
  <r>
    <x v="11"/>
  </r>
  <r>
    <x v="11"/>
  </r>
  <r>
    <x v="8"/>
  </r>
  <r>
    <x v="12"/>
  </r>
  <r>
    <x v="10"/>
  </r>
  <r>
    <x v="6"/>
  </r>
  <r>
    <x v="10"/>
  </r>
  <r>
    <x v="4"/>
  </r>
  <r>
    <x v="13"/>
  </r>
  <r>
    <x v="14"/>
  </r>
  <r>
    <x v="15"/>
  </r>
  <r>
    <x v="16"/>
  </r>
  <r>
    <x v="17"/>
  </r>
  <r>
    <x v="18"/>
  </r>
  <r>
    <x v="18"/>
  </r>
  <r>
    <x v="18"/>
  </r>
  <r>
    <x v="19"/>
  </r>
  <r>
    <x v="20"/>
  </r>
  <r>
    <x v="4"/>
  </r>
  <r>
    <x v="21"/>
  </r>
  <r>
    <x v="17"/>
  </r>
  <r>
    <x v="18"/>
  </r>
  <r>
    <x v="18"/>
  </r>
  <r>
    <x v="22"/>
  </r>
  <r>
    <x v="22"/>
  </r>
  <r>
    <x v="23"/>
  </r>
  <r>
    <x v="24"/>
  </r>
  <r>
    <x v="8"/>
  </r>
  <r>
    <x v="25"/>
  </r>
  <r>
    <x v="16"/>
  </r>
  <r>
    <x v="14"/>
  </r>
  <r>
    <x v="26"/>
  </r>
  <r>
    <x v="26"/>
  </r>
  <r>
    <x v="26"/>
  </r>
  <r>
    <x v="26"/>
  </r>
  <r>
    <x v="26"/>
  </r>
  <r>
    <x v="26"/>
  </r>
  <r>
    <x v="14"/>
  </r>
  <r>
    <x v="15"/>
  </r>
  <r>
    <x v="15"/>
  </r>
  <r>
    <x v="13"/>
  </r>
  <r>
    <x v="27"/>
  </r>
  <r>
    <x v="15"/>
  </r>
  <r>
    <x v="16"/>
  </r>
  <r>
    <x v="24"/>
  </r>
  <r>
    <x v="14"/>
  </r>
  <r>
    <x v="21"/>
  </r>
  <r>
    <x v="15"/>
  </r>
  <r>
    <x v="15"/>
  </r>
  <r>
    <x v="24"/>
  </r>
  <r>
    <x v="14"/>
  </r>
  <r>
    <x v="15"/>
  </r>
  <r>
    <x v="14"/>
  </r>
  <r>
    <x v="15"/>
  </r>
  <r>
    <x v="24"/>
  </r>
  <r>
    <x v="14"/>
  </r>
  <r>
    <x v="16"/>
  </r>
  <r>
    <x v="4"/>
  </r>
  <r>
    <x v="24"/>
  </r>
  <r>
    <x v="11"/>
  </r>
  <r>
    <x v="8"/>
  </r>
  <r>
    <x v="12"/>
  </r>
  <r>
    <x v="16"/>
  </r>
  <r>
    <x v="11"/>
  </r>
  <r>
    <x v="8"/>
  </r>
  <r>
    <x v="12"/>
  </r>
  <r>
    <x v="15"/>
  </r>
  <r>
    <x v="4"/>
  </r>
  <r>
    <x v="24"/>
  </r>
  <r>
    <x v="13"/>
  </r>
  <r>
    <x v="4"/>
  </r>
  <r>
    <x v="24"/>
  </r>
  <r>
    <x v="21"/>
  </r>
  <r>
    <x v="15"/>
  </r>
  <r>
    <x v="14"/>
  </r>
  <r>
    <x v="6"/>
  </r>
  <r>
    <x v="24"/>
  </r>
  <r>
    <x v="29"/>
  </r>
  <r>
    <x v="3"/>
  </r>
  <r>
    <x v="4"/>
  </r>
  <r>
    <x v="5"/>
  </r>
  <r>
    <x v="16"/>
  </r>
  <r>
    <x v="24"/>
  </r>
  <r>
    <x v="26"/>
  </r>
  <r>
    <x v="26"/>
  </r>
  <r>
    <x v="26"/>
  </r>
  <r>
    <x v="26"/>
  </r>
  <r>
    <x v="14"/>
  </r>
  <r>
    <x v="6"/>
  </r>
  <r>
    <x v="24"/>
  </r>
  <r>
    <x v="3"/>
  </r>
  <r>
    <x v="4"/>
  </r>
  <r>
    <x v="5"/>
  </r>
  <r>
    <x v="16"/>
  </r>
  <r>
    <x v="30"/>
  </r>
  <r>
    <x v="11"/>
  </r>
  <r>
    <x v="21"/>
  </r>
  <r>
    <x v="15"/>
  </r>
  <r>
    <x v="6"/>
  </r>
  <r>
    <x v="24"/>
  </r>
  <r>
    <x v="16"/>
  </r>
  <r>
    <x v="6"/>
  </r>
  <r>
    <x v="18"/>
  </r>
  <r>
    <x v="18"/>
  </r>
  <r>
    <x v="18"/>
  </r>
  <r>
    <x v="11"/>
  </r>
  <r>
    <x v="8"/>
  </r>
  <r>
    <x v="24"/>
  </r>
  <r>
    <x v="14"/>
  </r>
  <r>
    <x v="16"/>
  </r>
  <r>
    <x v="26"/>
  </r>
  <r>
    <x v="26"/>
  </r>
  <r>
    <x v="24"/>
  </r>
  <r>
    <x v="6"/>
  </r>
  <r>
    <x v="10"/>
  </r>
  <r>
    <x v="8"/>
  </r>
  <r>
    <x v="12"/>
  </r>
  <r>
    <x v="11"/>
  </r>
  <r>
    <x v="11"/>
  </r>
  <r>
    <x v="11"/>
  </r>
  <r>
    <x v="3"/>
  </r>
  <r>
    <x v="5"/>
  </r>
  <r>
    <x v="10"/>
  </r>
  <r>
    <x v="5"/>
  </r>
  <r>
    <x v="10"/>
  </r>
  <r>
    <x v="3"/>
  </r>
  <r>
    <x v="26"/>
  </r>
  <r>
    <x v="26"/>
  </r>
  <r>
    <x v="26"/>
  </r>
  <r>
    <x v="26"/>
  </r>
  <r>
    <x v="26"/>
  </r>
  <r>
    <x v="26"/>
  </r>
  <r>
    <x v="24"/>
  </r>
  <r>
    <x v="6"/>
  </r>
  <r>
    <x v="31"/>
  </r>
  <r>
    <x v="24"/>
  </r>
  <r>
    <x v="14"/>
  </r>
  <r>
    <x v="25"/>
  </r>
  <r>
    <x v="4"/>
  </r>
  <r>
    <x v="19"/>
  </r>
  <r>
    <x v="32"/>
  </r>
  <r>
    <x v="7"/>
  </r>
  <r>
    <x v="33"/>
  </r>
  <r>
    <x v="11"/>
  </r>
  <r>
    <x v="5"/>
  </r>
  <r>
    <x v="25"/>
  </r>
  <r>
    <x v="4"/>
  </r>
  <r>
    <x v="4"/>
  </r>
  <r>
    <x v="4"/>
  </r>
  <r>
    <x v="14"/>
  </r>
  <r>
    <x v="24"/>
  </r>
  <r>
    <x v="6"/>
  </r>
  <r>
    <x v="16"/>
  </r>
  <r>
    <x v="10"/>
  </r>
  <r>
    <x v="34"/>
  </r>
  <r>
    <x v="14"/>
  </r>
  <r>
    <x v="24"/>
  </r>
  <r>
    <x v="35"/>
  </r>
  <r>
    <x v="26"/>
  </r>
  <r>
    <x v="16"/>
  </r>
  <r>
    <x v="10"/>
  </r>
  <r>
    <x v="16"/>
  </r>
  <r>
    <x v="16"/>
  </r>
  <r>
    <x v="14"/>
  </r>
  <r>
    <x v="8"/>
  </r>
  <r>
    <x v="36"/>
  </r>
  <r>
    <x v="6"/>
  </r>
  <r>
    <x v="7"/>
  </r>
  <r>
    <x v="8"/>
  </r>
  <r>
    <x v="7"/>
  </r>
  <r>
    <x v="9"/>
  </r>
  <r>
    <x v="10"/>
  </r>
  <r>
    <x v="11"/>
  </r>
  <r>
    <x v="11"/>
  </r>
  <r>
    <x v="8"/>
  </r>
  <r>
    <x v="12"/>
  </r>
  <r>
    <x v="10"/>
  </r>
  <r>
    <x v="6"/>
  </r>
  <r>
    <x v="10"/>
  </r>
  <r>
    <x v="4"/>
  </r>
  <r>
    <x v="13"/>
  </r>
  <r>
    <x v="14"/>
  </r>
  <r>
    <x v="15"/>
  </r>
  <r>
    <x v="16"/>
  </r>
  <r>
    <x v="17"/>
  </r>
  <r>
    <x v="18"/>
  </r>
  <r>
    <x v="18"/>
  </r>
  <r>
    <x v="18"/>
  </r>
  <r>
    <x v="19"/>
  </r>
  <r>
    <x v="20"/>
  </r>
  <r>
    <x v="4"/>
  </r>
  <r>
    <x v="21"/>
  </r>
  <r>
    <x v="17"/>
  </r>
  <r>
    <x v="18"/>
  </r>
  <r>
    <x v="18"/>
  </r>
  <r>
    <x v="22"/>
  </r>
  <r>
    <x v="22"/>
  </r>
  <r>
    <x v="23"/>
  </r>
  <r>
    <x v="24"/>
  </r>
  <r>
    <x v="8"/>
  </r>
  <r>
    <x v="25"/>
  </r>
  <r>
    <x v="16"/>
  </r>
  <r>
    <x v="14"/>
  </r>
  <r>
    <x v="26"/>
  </r>
  <r>
    <x v="26"/>
  </r>
  <r>
    <x v="26"/>
  </r>
  <r>
    <x v="26"/>
  </r>
  <r>
    <x v="26"/>
  </r>
  <r>
    <x v="26"/>
  </r>
  <r>
    <x v="14"/>
  </r>
  <r>
    <x v="15"/>
  </r>
  <r>
    <x v="15"/>
  </r>
  <r>
    <x v="13"/>
  </r>
  <r>
    <x v="27"/>
  </r>
  <r>
    <x v="15"/>
  </r>
  <r>
    <x v="16"/>
  </r>
  <r>
    <x v="24"/>
  </r>
  <r>
    <x v="14"/>
  </r>
  <r>
    <x v="21"/>
  </r>
  <r>
    <x v="15"/>
  </r>
  <r>
    <x v="15"/>
  </r>
  <r>
    <x v="24"/>
  </r>
  <r>
    <x v="14"/>
  </r>
  <r>
    <x v="15"/>
  </r>
  <r>
    <x v="14"/>
  </r>
  <r>
    <x v="15"/>
  </r>
  <r>
    <x v="24"/>
  </r>
  <r>
    <x v="14"/>
  </r>
  <r>
    <x v="16"/>
  </r>
  <r>
    <x v="11"/>
  </r>
  <r>
    <x v="8"/>
  </r>
  <r>
    <x v="12"/>
  </r>
  <r>
    <x v="16"/>
  </r>
  <r>
    <x v="11"/>
  </r>
  <r>
    <x v="8"/>
  </r>
  <r>
    <x v="12"/>
  </r>
  <r>
    <x v="15"/>
  </r>
  <r>
    <x v="4"/>
  </r>
  <r>
    <x v="24"/>
  </r>
  <r>
    <x v="13"/>
  </r>
  <r>
    <x v="4"/>
  </r>
  <r>
    <x v="24"/>
  </r>
  <r>
    <x v="21"/>
  </r>
  <r>
    <x v="15"/>
  </r>
  <r>
    <x v="14"/>
  </r>
  <r>
    <x v="6"/>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94">
  <r>
    <x v="0"/>
    <x v="0"/>
    <x v="0"/>
    <x v="0"/>
    <x v="0"/>
    <x v="0"/>
    <x v="0"/>
    <x v="0"/>
    <x v="0"/>
    <x v="0"/>
  </r>
  <r>
    <x v="0"/>
    <x v="0"/>
    <x v="0"/>
    <x v="0"/>
    <x v="0"/>
    <x v="0"/>
    <x v="0"/>
    <x v="0"/>
    <x v="0"/>
    <x v="0"/>
  </r>
  <r>
    <x v="0"/>
    <x v="0"/>
    <x v="0"/>
    <x v="0"/>
    <x v="0"/>
    <x v="0"/>
    <x v="0"/>
    <x v="0"/>
    <x v="0"/>
    <x v="0"/>
  </r>
  <r>
    <x v="0"/>
    <x v="0"/>
    <x v="0"/>
    <x v="0"/>
    <x v="0"/>
    <x v="0"/>
    <x v="0"/>
    <x v="0"/>
    <x v="0"/>
    <x v="0"/>
  </r>
  <r>
    <x v="1"/>
    <x v="1"/>
    <x v="1"/>
    <x v="1"/>
    <x v="1"/>
    <x v="1"/>
    <x v="1"/>
    <x v="1"/>
    <x v="1"/>
    <x v="1"/>
  </r>
  <r>
    <x v="1"/>
    <x v="1"/>
    <x v="1"/>
    <x v="1"/>
    <x v="1"/>
    <x v="1"/>
    <x v="1"/>
    <x v="1"/>
    <x v="1"/>
    <x v="1"/>
  </r>
  <r>
    <x v="1"/>
    <x v="1"/>
    <x v="1"/>
    <x v="1"/>
    <x v="1"/>
    <x v="2"/>
    <x v="2"/>
    <x v="1"/>
    <x v="1"/>
    <x v="2"/>
  </r>
  <r>
    <x v="2"/>
    <x v="2"/>
    <x v="2"/>
    <x v="1"/>
    <x v="1"/>
    <x v="2"/>
    <x v="2"/>
    <x v="1"/>
    <x v="1"/>
    <x v="3"/>
  </r>
  <r>
    <x v="3"/>
    <x v="1"/>
    <x v="1"/>
    <x v="1"/>
    <x v="1"/>
    <x v="3"/>
    <x v="3"/>
    <x v="1"/>
    <x v="1"/>
    <x v="4"/>
  </r>
  <r>
    <x v="4"/>
    <x v="1"/>
    <x v="1"/>
    <x v="2"/>
    <x v="2"/>
    <x v="2"/>
    <x v="2"/>
    <x v="2"/>
    <x v="2"/>
    <x v="5"/>
  </r>
  <r>
    <x v="3"/>
    <x v="1"/>
    <x v="1"/>
    <x v="2"/>
    <x v="2"/>
    <x v="3"/>
    <x v="3"/>
    <x v="2"/>
    <x v="2"/>
    <x v="6"/>
  </r>
  <r>
    <x v="4"/>
    <x v="1"/>
    <x v="1"/>
    <x v="2"/>
    <x v="2"/>
    <x v="2"/>
    <x v="2"/>
    <x v="2"/>
    <x v="2"/>
    <x v="5"/>
  </r>
  <r>
    <x v="4"/>
    <x v="1"/>
    <x v="1"/>
    <x v="2"/>
    <x v="2"/>
    <x v="2"/>
    <x v="2"/>
    <x v="2"/>
    <x v="2"/>
    <x v="5"/>
  </r>
  <r>
    <x v="5"/>
    <x v="2"/>
    <x v="2"/>
    <x v="1"/>
    <x v="1"/>
    <x v="2"/>
    <x v="2"/>
    <x v="2"/>
    <x v="2"/>
    <x v="7"/>
  </r>
  <r>
    <x v="1"/>
    <x v="1"/>
    <x v="1"/>
    <x v="1"/>
    <x v="1"/>
    <x v="1"/>
    <x v="1"/>
    <x v="2"/>
    <x v="2"/>
    <x v="8"/>
  </r>
  <r>
    <x v="1"/>
    <x v="1"/>
    <x v="1"/>
    <x v="1"/>
    <x v="1"/>
    <x v="1"/>
    <x v="1"/>
    <x v="2"/>
    <x v="2"/>
    <x v="8"/>
  </r>
  <r>
    <x v="2"/>
    <x v="2"/>
    <x v="2"/>
    <x v="1"/>
    <x v="1"/>
    <x v="2"/>
    <x v="2"/>
    <x v="1"/>
    <x v="1"/>
    <x v="3"/>
  </r>
  <r>
    <x v="1"/>
    <x v="1"/>
    <x v="1"/>
    <x v="1"/>
    <x v="1"/>
    <x v="3"/>
    <x v="3"/>
    <x v="1"/>
    <x v="1"/>
    <x v="4"/>
  </r>
  <r>
    <x v="6"/>
    <x v="1"/>
    <x v="1"/>
    <x v="1"/>
    <x v="1"/>
    <x v="3"/>
    <x v="3"/>
    <x v="1"/>
    <x v="1"/>
    <x v="4"/>
  </r>
  <r>
    <x v="1"/>
    <x v="1"/>
    <x v="1"/>
    <x v="1"/>
    <x v="1"/>
    <x v="3"/>
    <x v="3"/>
    <x v="1"/>
    <x v="1"/>
    <x v="4"/>
  </r>
  <r>
    <x v="1"/>
    <x v="1"/>
    <x v="1"/>
    <x v="1"/>
    <x v="1"/>
    <x v="3"/>
    <x v="3"/>
    <x v="1"/>
    <x v="1"/>
    <x v="4"/>
  </r>
  <r>
    <x v="2"/>
    <x v="2"/>
    <x v="2"/>
    <x v="1"/>
    <x v="1"/>
    <x v="2"/>
    <x v="2"/>
    <x v="1"/>
    <x v="1"/>
    <x v="3"/>
  </r>
  <r>
    <x v="3"/>
    <x v="1"/>
    <x v="1"/>
    <x v="1"/>
    <x v="1"/>
    <x v="3"/>
    <x v="3"/>
    <x v="1"/>
    <x v="1"/>
    <x v="4"/>
  </r>
  <r>
    <x v="2"/>
    <x v="2"/>
    <x v="2"/>
    <x v="1"/>
    <x v="1"/>
    <x v="3"/>
    <x v="0"/>
    <x v="1"/>
    <x v="1"/>
    <x v="9"/>
  </r>
  <r>
    <x v="1"/>
    <x v="1"/>
    <x v="1"/>
    <x v="1"/>
    <x v="1"/>
    <x v="3"/>
    <x v="3"/>
    <x v="2"/>
    <x v="2"/>
    <x v="2"/>
  </r>
  <r>
    <x v="2"/>
    <x v="2"/>
    <x v="2"/>
    <x v="1"/>
    <x v="1"/>
    <x v="3"/>
    <x v="3"/>
    <x v="2"/>
    <x v="2"/>
    <x v="3"/>
  </r>
  <r>
    <x v="3"/>
    <x v="1"/>
    <x v="1"/>
    <x v="1"/>
    <x v="1"/>
    <x v="3"/>
    <x v="3"/>
    <x v="1"/>
    <x v="1"/>
    <x v="4"/>
  </r>
  <r>
    <x v="1"/>
    <x v="1"/>
    <x v="1"/>
    <x v="2"/>
    <x v="2"/>
    <x v="1"/>
    <x v="1"/>
    <x v="1"/>
    <x v="1"/>
    <x v="5"/>
  </r>
  <r>
    <x v="1"/>
    <x v="1"/>
    <x v="1"/>
    <x v="1"/>
    <x v="1"/>
    <x v="3"/>
    <x v="3"/>
    <x v="1"/>
    <x v="1"/>
    <x v="4"/>
  </r>
  <r>
    <x v="7"/>
    <x v="1"/>
    <x v="1"/>
    <x v="1"/>
    <x v="1"/>
    <x v="2"/>
    <x v="2"/>
    <x v="3"/>
    <x v="3"/>
    <x v="4"/>
  </r>
  <r>
    <x v="1"/>
    <x v="1"/>
    <x v="1"/>
    <x v="1"/>
    <x v="1"/>
    <x v="2"/>
    <x v="2"/>
    <x v="3"/>
    <x v="3"/>
    <x v="4"/>
  </r>
  <r>
    <x v="8"/>
    <x v="1"/>
    <x v="1"/>
    <x v="1"/>
    <x v="1"/>
    <x v="2"/>
    <x v="2"/>
    <x v="3"/>
    <x v="3"/>
    <x v="4"/>
  </r>
  <r>
    <x v="9"/>
    <x v="1"/>
    <x v="1"/>
    <x v="1"/>
    <x v="1"/>
    <x v="2"/>
    <x v="2"/>
    <x v="3"/>
    <x v="3"/>
    <x v="4"/>
  </r>
  <r>
    <x v="10"/>
    <x v="1"/>
    <x v="1"/>
    <x v="1"/>
    <x v="1"/>
    <x v="1"/>
    <x v="1"/>
    <x v="1"/>
    <x v="1"/>
    <x v="1"/>
  </r>
  <r>
    <x v="3"/>
    <x v="1"/>
    <x v="1"/>
    <x v="1"/>
    <x v="1"/>
    <x v="1"/>
    <x v="1"/>
    <x v="1"/>
    <x v="1"/>
    <x v="1"/>
  </r>
  <r>
    <x v="1"/>
    <x v="1"/>
    <x v="1"/>
    <x v="1"/>
    <x v="1"/>
    <x v="2"/>
    <x v="2"/>
    <x v="2"/>
    <x v="2"/>
    <x v="1"/>
  </r>
  <r>
    <x v="1"/>
    <x v="1"/>
    <x v="1"/>
    <x v="1"/>
    <x v="1"/>
    <x v="2"/>
    <x v="2"/>
    <x v="2"/>
    <x v="2"/>
    <x v="1"/>
  </r>
  <r>
    <x v="7"/>
    <x v="1"/>
    <x v="1"/>
    <x v="1"/>
    <x v="1"/>
    <x v="3"/>
    <x v="3"/>
    <x v="3"/>
    <x v="3"/>
    <x v="10"/>
  </r>
  <r>
    <x v="11"/>
    <x v="1"/>
    <x v="1"/>
    <x v="1"/>
    <x v="1"/>
    <x v="3"/>
    <x v="3"/>
    <x v="3"/>
    <x v="3"/>
    <x v="10"/>
  </r>
  <r>
    <x v="8"/>
    <x v="1"/>
    <x v="1"/>
    <x v="2"/>
    <x v="2"/>
    <x v="3"/>
    <x v="3"/>
    <x v="3"/>
    <x v="3"/>
    <x v="1"/>
  </r>
  <r>
    <x v="12"/>
    <x v="1"/>
    <x v="1"/>
    <x v="1"/>
    <x v="1"/>
    <x v="3"/>
    <x v="3"/>
    <x v="3"/>
    <x v="3"/>
    <x v="10"/>
  </r>
  <r>
    <x v="4"/>
    <x v="1"/>
    <x v="1"/>
    <x v="1"/>
    <x v="1"/>
    <x v="3"/>
    <x v="3"/>
    <x v="3"/>
    <x v="3"/>
    <x v="10"/>
  </r>
  <r>
    <x v="1"/>
    <x v="1"/>
    <x v="1"/>
    <x v="1"/>
    <x v="1"/>
    <x v="3"/>
    <x v="3"/>
    <x v="3"/>
    <x v="3"/>
    <x v="10"/>
  </r>
  <r>
    <x v="3"/>
    <x v="1"/>
    <x v="1"/>
    <x v="1"/>
    <x v="1"/>
    <x v="3"/>
    <x v="3"/>
    <x v="1"/>
    <x v="1"/>
    <x v="4"/>
  </r>
  <r>
    <x v="3"/>
    <x v="1"/>
    <x v="1"/>
    <x v="1"/>
    <x v="1"/>
    <x v="3"/>
    <x v="3"/>
    <x v="1"/>
    <x v="1"/>
    <x v="4"/>
  </r>
  <r>
    <x v="3"/>
    <x v="1"/>
    <x v="1"/>
    <x v="1"/>
    <x v="1"/>
    <x v="3"/>
    <x v="3"/>
    <x v="1"/>
    <x v="1"/>
    <x v="4"/>
  </r>
  <r>
    <x v="11"/>
    <x v="1"/>
    <x v="1"/>
    <x v="1"/>
    <x v="1"/>
    <x v="3"/>
    <x v="3"/>
    <x v="1"/>
    <x v="1"/>
    <x v="4"/>
  </r>
  <r>
    <x v="3"/>
    <x v="1"/>
    <x v="1"/>
    <x v="1"/>
    <x v="1"/>
    <x v="3"/>
    <x v="3"/>
    <x v="1"/>
    <x v="1"/>
    <x v="4"/>
  </r>
  <r>
    <x v="2"/>
    <x v="2"/>
    <x v="2"/>
    <x v="1"/>
    <x v="1"/>
    <x v="3"/>
    <x v="3"/>
    <x v="1"/>
    <x v="1"/>
    <x v="11"/>
  </r>
  <r>
    <x v="5"/>
    <x v="2"/>
    <x v="2"/>
    <x v="1"/>
    <x v="1"/>
    <x v="3"/>
    <x v="3"/>
    <x v="1"/>
    <x v="1"/>
    <x v="11"/>
  </r>
  <r>
    <x v="13"/>
    <x v="2"/>
    <x v="2"/>
    <x v="1"/>
    <x v="1"/>
    <x v="3"/>
    <x v="3"/>
    <x v="1"/>
    <x v="1"/>
    <x v="11"/>
  </r>
  <r>
    <x v="14"/>
    <x v="2"/>
    <x v="2"/>
    <x v="1"/>
    <x v="1"/>
    <x v="3"/>
    <x v="3"/>
    <x v="1"/>
    <x v="1"/>
    <x v="11"/>
  </r>
  <r>
    <x v="15"/>
    <x v="2"/>
    <x v="2"/>
    <x v="1"/>
    <x v="1"/>
    <x v="3"/>
    <x v="3"/>
    <x v="1"/>
    <x v="1"/>
    <x v="11"/>
  </r>
  <r>
    <x v="16"/>
    <x v="2"/>
    <x v="2"/>
    <x v="1"/>
    <x v="1"/>
    <x v="3"/>
    <x v="3"/>
    <x v="1"/>
    <x v="1"/>
    <x v="11"/>
  </r>
  <r>
    <x v="3"/>
    <x v="1"/>
    <x v="1"/>
    <x v="1"/>
    <x v="1"/>
    <x v="2"/>
    <x v="2"/>
    <x v="1"/>
    <x v="1"/>
    <x v="2"/>
  </r>
  <r>
    <x v="11"/>
    <x v="1"/>
    <x v="1"/>
    <x v="1"/>
    <x v="1"/>
    <x v="2"/>
    <x v="2"/>
    <x v="1"/>
    <x v="1"/>
    <x v="2"/>
  </r>
  <r>
    <x v="1"/>
    <x v="1"/>
    <x v="1"/>
    <x v="2"/>
    <x v="2"/>
    <x v="1"/>
    <x v="1"/>
    <x v="1"/>
    <x v="1"/>
    <x v="5"/>
  </r>
  <r>
    <x v="13"/>
    <x v="2"/>
    <x v="2"/>
    <x v="2"/>
    <x v="2"/>
    <x v="1"/>
    <x v="1"/>
    <x v="1"/>
    <x v="1"/>
    <x v="12"/>
  </r>
  <r>
    <x v="1"/>
    <x v="1"/>
    <x v="1"/>
    <x v="2"/>
    <x v="2"/>
    <x v="1"/>
    <x v="1"/>
    <x v="1"/>
    <x v="1"/>
    <x v="5"/>
  </r>
  <r>
    <x v="1"/>
    <x v="1"/>
    <x v="1"/>
    <x v="2"/>
    <x v="2"/>
    <x v="2"/>
    <x v="2"/>
    <x v="1"/>
    <x v="1"/>
    <x v="6"/>
  </r>
  <r>
    <x v="11"/>
    <x v="1"/>
    <x v="1"/>
    <x v="1"/>
    <x v="1"/>
    <x v="2"/>
    <x v="2"/>
    <x v="1"/>
    <x v="1"/>
    <x v="2"/>
  </r>
  <r>
    <x v="3"/>
    <x v="1"/>
    <x v="1"/>
    <x v="1"/>
    <x v="1"/>
    <x v="3"/>
    <x v="3"/>
    <x v="1"/>
    <x v="1"/>
    <x v="4"/>
  </r>
  <r>
    <x v="3"/>
    <x v="1"/>
    <x v="1"/>
    <x v="1"/>
    <x v="1"/>
    <x v="3"/>
    <x v="3"/>
    <x v="1"/>
    <x v="1"/>
    <x v="4"/>
  </r>
  <r>
    <x v="1"/>
    <x v="1"/>
    <x v="1"/>
    <x v="1"/>
    <x v="1"/>
    <x v="2"/>
    <x v="2"/>
    <x v="1"/>
    <x v="1"/>
    <x v="2"/>
  </r>
  <r>
    <x v="3"/>
    <x v="1"/>
    <x v="1"/>
    <x v="1"/>
    <x v="1"/>
    <x v="3"/>
    <x v="3"/>
    <x v="1"/>
    <x v="1"/>
    <x v="4"/>
  </r>
  <r>
    <x v="5"/>
    <x v="2"/>
    <x v="2"/>
    <x v="2"/>
    <x v="2"/>
    <x v="2"/>
    <x v="2"/>
    <x v="1"/>
    <x v="1"/>
    <x v="13"/>
  </r>
  <r>
    <x v="1"/>
    <x v="1"/>
    <x v="1"/>
    <x v="2"/>
    <x v="2"/>
    <x v="2"/>
    <x v="2"/>
    <x v="1"/>
    <x v="1"/>
    <x v="6"/>
  </r>
  <r>
    <x v="11"/>
    <x v="1"/>
    <x v="1"/>
    <x v="2"/>
    <x v="2"/>
    <x v="3"/>
    <x v="3"/>
    <x v="1"/>
    <x v="1"/>
    <x v="8"/>
  </r>
  <r>
    <x v="11"/>
    <x v="1"/>
    <x v="1"/>
    <x v="2"/>
    <x v="2"/>
    <x v="1"/>
    <x v="1"/>
    <x v="2"/>
    <x v="2"/>
    <x v="14"/>
  </r>
  <r>
    <x v="3"/>
    <x v="1"/>
    <x v="1"/>
    <x v="1"/>
    <x v="1"/>
    <x v="3"/>
    <x v="3"/>
    <x v="1"/>
    <x v="1"/>
    <x v="4"/>
  </r>
  <r>
    <x v="3"/>
    <x v="1"/>
    <x v="1"/>
    <x v="1"/>
    <x v="1"/>
    <x v="3"/>
    <x v="3"/>
    <x v="1"/>
    <x v="1"/>
    <x v="4"/>
  </r>
  <r>
    <x v="1"/>
    <x v="1"/>
    <x v="1"/>
    <x v="2"/>
    <x v="2"/>
    <x v="1"/>
    <x v="1"/>
    <x v="2"/>
    <x v="2"/>
    <x v="14"/>
  </r>
  <r>
    <x v="3"/>
    <x v="1"/>
    <x v="1"/>
    <x v="1"/>
    <x v="1"/>
    <x v="1"/>
    <x v="1"/>
    <x v="2"/>
    <x v="2"/>
    <x v="8"/>
  </r>
  <r>
    <x v="1"/>
    <x v="1"/>
    <x v="1"/>
    <x v="2"/>
    <x v="2"/>
    <x v="1"/>
    <x v="1"/>
    <x v="2"/>
    <x v="2"/>
    <x v="14"/>
  </r>
  <r>
    <x v="3"/>
    <x v="1"/>
    <x v="1"/>
    <x v="1"/>
    <x v="1"/>
    <x v="3"/>
    <x v="3"/>
    <x v="1"/>
    <x v="1"/>
    <x v="4"/>
  </r>
  <r>
    <x v="3"/>
    <x v="1"/>
    <x v="1"/>
    <x v="1"/>
    <x v="1"/>
    <x v="3"/>
    <x v="3"/>
    <x v="1"/>
    <x v="1"/>
    <x v="4"/>
  </r>
  <r>
    <x v="11"/>
    <x v="1"/>
    <x v="1"/>
    <x v="1"/>
    <x v="1"/>
    <x v="2"/>
    <x v="2"/>
    <x v="1"/>
    <x v="1"/>
    <x v="2"/>
  </r>
  <r>
    <x v="1"/>
    <x v="1"/>
    <x v="1"/>
    <x v="1"/>
    <x v="1"/>
    <x v="2"/>
    <x v="2"/>
    <x v="1"/>
    <x v="1"/>
    <x v="2"/>
  </r>
  <r>
    <x v="3"/>
    <x v="1"/>
    <x v="1"/>
    <x v="1"/>
    <x v="1"/>
    <x v="2"/>
    <x v="2"/>
    <x v="1"/>
    <x v="1"/>
    <x v="2"/>
  </r>
  <r>
    <x v="1"/>
    <x v="1"/>
    <x v="1"/>
    <x v="1"/>
    <x v="1"/>
    <x v="3"/>
    <x v="3"/>
    <x v="2"/>
    <x v="2"/>
    <x v="2"/>
  </r>
  <r>
    <x v="1"/>
    <x v="1"/>
    <x v="1"/>
    <x v="1"/>
    <x v="1"/>
    <x v="3"/>
    <x v="3"/>
    <x v="2"/>
    <x v="2"/>
    <x v="2"/>
  </r>
  <r>
    <x v="1"/>
    <x v="1"/>
    <x v="1"/>
    <x v="1"/>
    <x v="1"/>
    <x v="3"/>
    <x v="3"/>
    <x v="2"/>
    <x v="2"/>
    <x v="2"/>
  </r>
  <r>
    <x v="11"/>
    <x v="1"/>
    <x v="1"/>
    <x v="1"/>
    <x v="1"/>
    <x v="1"/>
    <x v="1"/>
    <x v="2"/>
    <x v="2"/>
    <x v="8"/>
  </r>
  <r>
    <x v="1"/>
    <x v="1"/>
    <x v="1"/>
    <x v="1"/>
    <x v="1"/>
    <x v="1"/>
    <x v="1"/>
    <x v="2"/>
    <x v="2"/>
    <x v="8"/>
  </r>
  <r>
    <x v="1"/>
    <x v="1"/>
    <x v="1"/>
    <x v="1"/>
    <x v="1"/>
    <x v="1"/>
    <x v="1"/>
    <x v="2"/>
    <x v="2"/>
    <x v="8"/>
  </r>
  <r>
    <x v="1"/>
    <x v="1"/>
    <x v="1"/>
    <x v="1"/>
    <x v="1"/>
    <x v="1"/>
    <x v="1"/>
    <x v="2"/>
    <x v="2"/>
    <x v="8"/>
  </r>
  <r>
    <x v="1"/>
    <x v="1"/>
    <x v="1"/>
    <x v="2"/>
    <x v="2"/>
    <x v="1"/>
    <x v="1"/>
    <x v="2"/>
    <x v="2"/>
    <x v="14"/>
  </r>
  <r>
    <x v="1"/>
    <x v="1"/>
    <x v="1"/>
    <x v="1"/>
    <x v="1"/>
    <x v="2"/>
    <x v="2"/>
    <x v="1"/>
    <x v="1"/>
    <x v="2"/>
  </r>
  <r>
    <x v="3"/>
    <x v="1"/>
    <x v="1"/>
    <x v="1"/>
    <x v="1"/>
    <x v="2"/>
    <x v="2"/>
    <x v="1"/>
    <x v="1"/>
    <x v="2"/>
  </r>
  <r>
    <x v="13"/>
    <x v="2"/>
    <x v="2"/>
    <x v="1"/>
    <x v="1"/>
    <x v="2"/>
    <x v="2"/>
    <x v="1"/>
    <x v="1"/>
    <x v="3"/>
  </r>
  <r>
    <x v="1"/>
    <x v="1"/>
    <x v="1"/>
    <x v="1"/>
    <x v="1"/>
    <x v="2"/>
    <x v="2"/>
    <x v="1"/>
    <x v="1"/>
    <x v="2"/>
  </r>
  <r>
    <x v="3"/>
    <x v="1"/>
    <x v="1"/>
    <x v="1"/>
    <x v="1"/>
    <x v="2"/>
    <x v="2"/>
    <x v="1"/>
    <x v="1"/>
    <x v="2"/>
  </r>
  <r>
    <x v="1"/>
    <x v="1"/>
    <x v="1"/>
    <x v="1"/>
    <x v="1"/>
    <x v="1"/>
    <x v="1"/>
    <x v="2"/>
    <x v="2"/>
    <x v="8"/>
  </r>
  <r>
    <x v="1"/>
    <x v="1"/>
    <x v="1"/>
    <x v="2"/>
    <x v="2"/>
    <x v="1"/>
    <x v="1"/>
    <x v="2"/>
    <x v="2"/>
    <x v="14"/>
  </r>
  <r>
    <x v="3"/>
    <x v="1"/>
    <x v="1"/>
    <x v="1"/>
    <x v="1"/>
    <x v="3"/>
    <x v="3"/>
    <x v="1"/>
    <x v="1"/>
    <x v="4"/>
  </r>
  <r>
    <x v="3"/>
    <x v="1"/>
    <x v="1"/>
    <x v="1"/>
    <x v="1"/>
    <x v="3"/>
    <x v="3"/>
    <x v="1"/>
    <x v="1"/>
    <x v="4"/>
  </r>
  <r>
    <x v="3"/>
    <x v="1"/>
    <x v="1"/>
    <x v="1"/>
    <x v="1"/>
    <x v="3"/>
    <x v="3"/>
    <x v="1"/>
    <x v="1"/>
    <x v="4"/>
  </r>
  <r>
    <x v="3"/>
    <x v="1"/>
    <x v="1"/>
    <x v="1"/>
    <x v="1"/>
    <x v="3"/>
    <x v="3"/>
    <x v="1"/>
    <x v="1"/>
    <x v="4"/>
  </r>
  <r>
    <x v="1"/>
    <x v="1"/>
    <x v="1"/>
    <x v="1"/>
    <x v="1"/>
    <x v="3"/>
    <x v="3"/>
    <x v="1"/>
    <x v="1"/>
    <x v="4"/>
  </r>
  <r>
    <x v="1"/>
    <x v="1"/>
    <x v="1"/>
    <x v="1"/>
    <x v="1"/>
    <x v="3"/>
    <x v="3"/>
    <x v="1"/>
    <x v="1"/>
    <x v="4"/>
  </r>
  <r>
    <x v="2"/>
    <x v="2"/>
    <x v="2"/>
    <x v="1"/>
    <x v="1"/>
    <x v="3"/>
    <x v="3"/>
    <x v="1"/>
    <x v="1"/>
    <x v="11"/>
  </r>
  <r>
    <x v="1"/>
    <x v="1"/>
    <x v="1"/>
    <x v="1"/>
    <x v="1"/>
    <x v="3"/>
    <x v="3"/>
    <x v="1"/>
    <x v="1"/>
    <x v="4"/>
  </r>
  <r>
    <x v="3"/>
    <x v="1"/>
    <x v="1"/>
    <x v="1"/>
    <x v="1"/>
    <x v="3"/>
    <x v="3"/>
    <x v="1"/>
    <x v="1"/>
    <x v="4"/>
  </r>
  <r>
    <x v="15"/>
    <x v="2"/>
    <x v="2"/>
    <x v="1"/>
    <x v="1"/>
    <x v="3"/>
    <x v="3"/>
    <x v="1"/>
    <x v="1"/>
    <x v="11"/>
  </r>
  <r>
    <x v="2"/>
    <x v="2"/>
    <x v="2"/>
    <x v="1"/>
    <x v="1"/>
    <x v="3"/>
    <x v="3"/>
    <x v="1"/>
    <x v="1"/>
    <x v="11"/>
  </r>
  <r>
    <x v="15"/>
    <x v="2"/>
    <x v="2"/>
    <x v="1"/>
    <x v="1"/>
    <x v="1"/>
    <x v="1"/>
    <x v="1"/>
    <x v="1"/>
    <x v="7"/>
  </r>
  <r>
    <x v="2"/>
    <x v="2"/>
    <x v="2"/>
    <x v="1"/>
    <x v="1"/>
    <x v="1"/>
    <x v="1"/>
    <x v="1"/>
    <x v="1"/>
    <x v="7"/>
  </r>
  <r>
    <x v="3"/>
    <x v="1"/>
    <x v="1"/>
    <x v="1"/>
    <x v="1"/>
    <x v="3"/>
    <x v="3"/>
    <x v="1"/>
    <x v="1"/>
    <x v="4"/>
  </r>
  <r>
    <x v="3"/>
    <x v="1"/>
    <x v="1"/>
    <x v="1"/>
    <x v="1"/>
    <x v="3"/>
    <x v="3"/>
    <x v="1"/>
    <x v="1"/>
    <x v="4"/>
  </r>
  <r>
    <x v="3"/>
    <x v="1"/>
    <x v="1"/>
    <x v="1"/>
    <x v="1"/>
    <x v="3"/>
    <x v="3"/>
    <x v="1"/>
    <x v="1"/>
    <x v="4"/>
  </r>
  <r>
    <x v="1"/>
    <x v="1"/>
    <x v="1"/>
    <x v="1"/>
    <x v="1"/>
    <x v="3"/>
    <x v="3"/>
    <x v="1"/>
    <x v="1"/>
    <x v="4"/>
  </r>
  <r>
    <x v="1"/>
    <x v="1"/>
    <x v="1"/>
    <x v="1"/>
    <x v="1"/>
    <x v="3"/>
    <x v="3"/>
    <x v="1"/>
    <x v="1"/>
    <x v="4"/>
  </r>
  <r>
    <x v="2"/>
    <x v="2"/>
    <x v="2"/>
    <x v="1"/>
    <x v="1"/>
    <x v="3"/>
    <x v="3"/>
    <x v="1"/>
    <x v="1"/>
    <x v="11"/>
  </r>
  <r>
    <x v="1"/>
    <x v="1"/>
    <x v="1"/>
    <x v="1"/>
    <x v="1"/>
    <x v="3"/>
    <x v="3"/>
    <x v="1"/>
    <x v="1"/>
    <x v="4"/>
  </r>
  <r>
    <x v="1"/>
    <x v="1"/>
    <x v="1"/>
    <x v="1"/>
    <x v="1"/>
    <x v="1"/>
    <x v="1"/>
    <x v="1"/>
    <x v="1"/>
    <x v="1"/>
  </r>
  <r>
    <x v="1"/>
    <x v="1"/>
    <x v="1"/>
    <x v="1"/>
    <x v="1"/>
    <x v="1"/>
    <x v="1"/>
    <x v="1"/>
    <x v="1"/>
    <x v="1"/>
  </r>
  <r>
    <x v="1"/>
    <x v="1"/>
    <x v="1"/>
    <x v="1"/>
    <x v="1"/>
    <x v="1"/>
    <x v="1"/>
    <x v="1"/>
    <x v="1"/>
    <x v="1"/>
  </r>
  <r>
    <x v="1"/>
    <x v="1"/>
    <x v="1"/>
    <x v="2"/>
    <x v="2"/>
    <x v="1"/>
    <x v="1"/>
    <x v="1"/>
    <x v="1"/>
    <x v="5"/>
  </r>
  <r>
    <x v="3"/>
    <x v="1"/>
    <x v="1"/>
    <x v="1"/>
    <x v="1"/>
    <x v="3"/>
    <x v="3"/>
    <x v="1"/>
    <x v="1"/>
    <x v="4"/>
  </r>
  <r>
    <x v="3"/>
    <x v="1"/>
    <x v="1"/>
    <x v="1"/>
    <x v="1"/>
    <x v="3"/>
    <x v="3"/>
    <x v="1"/>
    <x v="1"/>
    <x v="4"/>
  </r>
  <r>
    <x v="1"/>
    <x v="1"/>
    <x v="1"/>
    <x v="1"/>
    <x v="1"/>
    <x v="3"/>
    <x v="3"/>
    <x v="1"/>
    <x v="1"/>
    <x v="4"/>
  </r>
  <r>
    <x v="3"/>
    <x v="1"/>
    <x v="1"/>
    <x v="1"/>
    <x v="1"/>
    <x v="1"/>
    <x v="1"/>
    <x v="2"/>
    <x v="2"/>
    <x v="8"/>
  </r>
  <r>
    <x v="1"/>
    <x v="1"/>
    <x v="1"/>
    <x v="1"/>
    <x v="1"/>
    <x v="1"/>
    <x v="1"/>
    <x v="1"/>
    <x v="1"/>
    <x v="1"/>
  </r>
  <r>
    <x v="8"/>
    <x v="1"/>
    <x v="1"/>
    <x v="1"/>
    <x v="1"/>
    <x v="1"/>
    <x v="1"/>
    <x v="1"/>
    <x v="1"/>
    <x v="1"/>
  </r>
  <r>
    <x v="9"/>
    <x v="1"/>
    <x v="1"/>
    <x v="1"/>
    <x v="1"/>
    <x v="1"/>
    <x v="1"/>
    <x v="1"/>
    <x v="1"/>
    <x v="1"/>
  </r>
  <r>
    <x v="11"/>
    <x v="1"/>
    <x v="1"/>
    <x v="1"/>
    <x v="1"/>
    <x v="3"/>
    <x v="3"/>
    <x v="1"/>
    <x v="1"/>
    <x v="4"/>
  </r>
  <r>
    <x v="8"/>
    <x v="1"/>
    <x v="1"/>
    <x v="2"/>
    <x v="2"/>
    <x v="3"/>
    <x v="3"/>
    <x v="1"/>
    <x v="1"/>
    <x v="8"/>
  </r>
  <r>
    <x v="3"/>
    <x v="1"/>
    <x v="1"/>
    <x v="1"/>
    <x v="1"/>
    <x v="3"/>
    <x v="3"/>
    <x v="1"/>
    <x v="1"/>
    <x v="4"/>
  </r>
  <r>
    <x v="3"/>
    <x v="1"/>
    <x v="1"/>
    <x v="1"/>
    <x v="1"/>
    <x v="3"/>
    <x v="3"/>
    <x v="1"/>
    <x v="1"/>
    <x v="4"/>
  </r>
  <r>
    <x v="1"/>
    <x v="1"/>
    <x v="1"/>
    <x v="1"/>
    <x v="1"/>
    <x v="3"/>
    <x v="3"/>
    <x v="1"/>
    <x v="1"/>
    <x v="4"/>
  </r>
  <r>
    <x v="15"/>
    <x v="2"/>
    <x v="2"/>
    <x v="1"/>
    <x v="1"/>
    <x v="3"/>
    <x v="3"/>
    <x v="2"/>
    <x v="2"/>
    <x v="3"/>
  </r>
  <r>
    <x v="2"/>
    <x v="2"/>
    <x v="2"/>
    <x v="1"/>
    <x v="1"/>
    <x v="3"/>
    <x v="3"/>
    <x v="2"/>
    <x v="2"/>
    <x v="3"/>
  </r>
  <r>
    <x v="3"/>
    <x v="1"/>
    <x v="1"/>
    <x v="1"/>
    <x v="1"/>
    <x v="3"/>
    <x v="3"/>
    <x v="2"/>
    <x v="2"/>
    <x v="2"/>
  </r>
  <r>
    <x v="3"/>
    <x v="1"/>
    <x v="1"/>
    <x v="1"/>
    <x v="1"/>
    <x v="3"/>
    <x v="3"/>
    <x v="2"/>
    <x v="2"/>
    <x v="2"/>
  </r>
  <r>
    <x v="5"/>
    <x v="2"/>
    <x v="2"/>
    <x v="1"/>
    <x v="1"/>
    <x v="3"/>
    <x v="3"/>
    <x v="2"/>
    <x v="2"/>
    <x v="3"/>
  </r>
  <r>
    <x v="1"/>
    <x v="1"/>
    <x v="1"/>
    <x v="2"/>
    <x v="2"/>
    <x v="3"/>
    <x v="3"/>
    <x v="2"/>
    <x v="2"/>
    <x v="6"/>
  </r>
  <r>
    <x v="1"/>
    <x v="1"/>
    <x v="1"/>
    <x v="1"/>
    <x v="1"/>
    <x v="3"/>
    <x v="3"/>
    <x v="2"/>
    <x v="2"/>
    <x v="2"/>
  </r>
  <r>
    <x v="1"/>
    <x v="1"/>
    <x v="1"/>
    <x v="1"/>
    <x v="1"/>
    <x v="3"/>
    <x v="3"/>
    <x v="2"/>
    <x v="2"/>
    <x v="2"/>
  </r>
  <r>
    <x v="8"/>
    <x v="1"/>
    <x v="1"/>
    <x v="1"/>
    <x v="1"/>
    <x v="3"/>
    <x v="3"/>
    <x v="2"/>
    <x v="2"/>
    <x v="2"/>
  </r>
  <r>
    <x v="9"/>
    <x v="1"/>
    <x v="1"/>
    <x v="1"/>
    <x v="1"/>
    <x v="3"/>
    <x v="3"/>
    <x v="2"/>
    <x v="2"/>
    <x v="2"/>
  </r>
  <r>
    <x v="1"/>
    <x v="1"/>
    <x v="1"/>
    <x v="1"/>
    <x v="1"/>
    <x v="3"/>
    <x v="3"/>
    <x v="2"/>
    <x v="2"/>
    <x v="2"/>
  </r>
  <r>
    <x v="2"/>
    <x v="2"/>
    <x v="2"/>
    <x v="1"/>
    <x v="1"/>
    <x v="3"/>
    <x v="3"/>
    <x v="2"/>
    <x v="2"/>
    <x v="3"/>
  </r>
  <r>
    <x v="2"/>
    <x v="2"/>
    <x v="2"/>
    <x v="1"/>
    <x v="1"/>
    <x v="3"/>
    <x v="3"/>
    <x v="2"/>
    <x v="2"/>
    <x v="3"/>
  </r>
  <r>
    <x v="5"/>
    <x v="2"/>
    <x v="2"/>
    <x v="1"/>
    <x v="1"/>
    <x v="3"/>
    <x v="3"/>
    <x v="2"/>
    <x v="2"/>
    <x v="3"/>
  </r>
  <r>
    <x v="5"/>
    <x v="2"/>
    <x v="2"/>
    <x v="1"/>
    <x v="1"/>
    <x v="3"/>
    <x v="3"/>
    <x v="2"/>
    <x v="2"/>
    <x v="3"/>
  </r>
  <r>
    <x v="1"/>
    <x v="1"/>
    <x v="1"/>
    <x v="1"/>
    <x v="1"/>
    <x v="1"/>
    <x v="1"/>
    <x v="2"/>
    <x v="2"/>
    <x v="8"/>
  </r>
  <r>
    <x v="2"/>
    <x v="2"/>
    <x v="2"/>
    <x v="1"/>
    <x v="1"/>
    <x v="3"/>
    <x v="3"/>
    <x v="1"/>
    <x v="1"/>
    <x v="11"/>
  </r>
  <r>
    <x v="5"/>
    <x v="2"/>
    <x v="2"/>
    <x v="1"/>
    <x v="1"/>
    <x v="3"/>
    <x v="3"/>
    <x v="1"/>
    <x v="1"/>
    <x v="11"/>
  </r>
  <r>
    <x v="13"/>
    <x v="2"/>
    <x v="2"/>
    <x v="1"/>
    <x v="1"/>
    <x v="3"/>
    <x v="3"/>
    <x v="1"/>
    <x v="1"/>
    <x v="11"/>
  </r>
  <r>
    <x v="14"/>
    <x v="2"/>
    <x v="2"/>
    <x v="1"/>
    <x v="1"/>
    <x v="3"/>
    <x v="3"/>
    <x v="1"/>
    <x v="1"/>
    <x v="11"/>
  </r>
  <r>
    <x v="15"/>
    <x v="2"/>
    <x v="2"/>
    <x v="1"/>
    <x v="1"/>
    <x v="3"/>
    <x v="3"/>
    <x v="1"/>
    <x v="1"/>
    <x v="11"/>
  </r>
  <r>
    <x v="16"/>
    <x v="2"/>
    <x v="2"/>
    <x v="1"/>
    <x v="1"/>
    <x v="3"/>
    <x v="3"/>
    <x v="1"/>
    <x v="1"/>
    <x v="11"/>
  </r>
  <r>
    <x v="3"/>
    <x v="1"/>
    <x v="1"/>
    <x v="1"/>
    <x v="1"/>
    <x v="3"/>
    <x v="3"/>
    <x v="1"/>
    <x v="1"/>
    <x v="4"/>
  </r>
  <r>
    <x v="3"/>
    <x v="1"/>
    <x v="1"/>
    <x v="1"/>
    <x v="1"/>
    <x v="3"/>
    <x v="3"/>
    <x v="1"/>
    <x v="1"/>
    <x v="4"/>
  </r>
  <r>
    <x v="4"/>
    <x v="1"/>
    <x v="1"/>
    <x v="1"/>
    <x v="1"/>
    <x v="2"/>
    <x v="2"/>
    <x v="1"/>
    <x v="1"/>
    <x v="2"/>
  </r>
  <r>
    <x v="3"/>
    <x v="1"/>
    <x v="1"/>
    <x v="1"/>
    <x v="1"/>
    <x v="3"/>
    <x v="3"/>
    <x v="1"/>
    <x v="1"/>
    <x v="4"/>
  </r>
  <r>
    <x v="3"/>
    <x v="1"/>
    <x v="1"/>
    <x v="2"/>
    <x v="2"/>
    <x v="3"/>
    <x v="3"/>
    <x v="1"/>
    <x v="1"/>
    <x v="8"/>
  </r>
  <r>
    <x v="3"/>
    <x v="1"/>
    <x v="1"/>
    <x v="1"/>
    <x v="1"/>
    <x v="3"/>
    <x v="3"/>
    <x v="3"/>
    <x v="3"/>
    <x v="10"/>
  </r>
  <r>
    <x v="1"/>
    <x v="1"/>
    <x v="1"/>
    <x v="1"/>
    <x v="1"/>
    <x v="1"/>
    <x v="1"/>
    <x v="2"/>
    <x v="2"/>
    <x v="8"/>
  </r>
  <r>
    <x v="17"/>
    <x v="1"/>
    <x v="1"/>
    <x v="2"/>
    <x v="2"/>
    <x v="1"/>
    <x v="0"/>
    <x v="2"/>
    <x v="2"/>
    <x v="15"/>
  </r>
  <r>
    <x v="4"/>
    <x v="1"/>
    <x v="1"/>
    <x v="2"/>
    <x v="2"/>
    <x v="1"/>
    <x v="1"/>
    <x v="1"/>
    <x v="1"/>
    <x v="5"/>
  </r>
  <r>
    <x v="4"/>
    <x v="1"/>
    <x v="1"/>
    <x v="2"/>
    <x v="2"/>
    <x v="1"/>
    <x v="1"/>
    <x v="1"/>
    <x v="1"/>
    <x v="5"/>
  </r>
  <r>
    <x v="18"/>
    <x v="1"/>
    <x v="1"/>
    <x v="2"/>
    <x v="2"/>
    <x v="1"/>
    <x v="1"/>
    <x v="1"/>
    <x v="1"/>
    <x v="5"/>
  </r>
  <r>
    <x v="1"/>
    <x v="1"/>
    <x v="1"/>
    <x v="1"/>
    <x v="1"/>
    <x v="3"/>
    <x v="3"/>
    <x v="2"/>
    <x v="2"/>
    <x v="2"/>
  </r>
  <r>
    <x v="5"/>
    <x v="2"/>
    <x v="2"/>
    <x v="1"/>
    <x v="1"/>
    <x v="3"/>
    <x v="3"/>
    <x v="1"/>
    <x v="1"/>
    <x v="11"/>
  </r>
  <r>
    <x v="3"/>
    <x v="1"/>
    <x v="1"/>
    <x v="1"/>
    <x v="1"/>
    <x v="3"/>
    <x v="3"/>
    <x v="3"/>
    <x v="3"/>
    <x v="10"/>
  </r>
  <r>
    <x v="1"/>
    <x v="1"/>
    <x v="1"/>
    <x v="1"/>
    <x v="1"/>
    <x v="1"/>
    <x v="1"/>
    <x v="2"/>
    <x v="2"/>
    <x v="8"/>
  </r>
  <r>
    <x v="1"/>
    <x v="1"/>
    <x v="1"/>
    <x v="1"/>
    <x v="1"/>
    <x v="2"/>
    <x v="2"/>
    <x v="2"/>
    <x v="2"/>
    <x v="1"/>
  </r>
  <r>
    <x v="1"/>
    <x v="1"/>
    <x v="1"/>
    <x v="1"/>
    <x v="1"/>
    <x v="2"/>
    <x v="2"/>
    <x v="2"/>
    <x v="2"/>
    <x v="1"/>
  </r>
  <r>
    <x v="3"/>
    <x v="1"/>
    <x v="1"/>
    <x v="2"/>
    <x v="2"/>
    <x v="3"/>
    <x v="3"/>
    <x v="1"/>
    <x v="1"/>
    <x v="8"/>
  </r>
  <r>
    <x v="3"/>
    <x v="1"/>
    <x v="1"/>
    <x v="2"/>
    <x v="2"/>
    <x v="3"/>
    <x v="3"/>
    <x v="1"/>
    <x v="1"/>
    <x v="8"/>
  </r>
  <r>
    <x v="3"/>
    <x v="1"/>
    <x v="1"/>
    <x v="1"/>
    <x v="1"/>
    <x v="3"/>
    <x v="3"/>
    <x v="1"/>
    <x v="1"/>
    <x v="4"/>
  </r>
  <r>
    <x v="1"/>
    <x v="1"/>
    <x v="1"/>
    <x v="1"/>
    <x v="1"/>
    <x v="3"/>
    <x v="3"/>
    <x v="1"/>
    <x v="1"/>
    <x v="4"/>
  </r>
  <r>
    <x v="5"/>
    <x v="2"/>
    <x v="2"/>
    <x v="2"/>
    <x v="2"/>
    <x v="3"/>
    <x v="3"/>
    <x v="1"/>
    <x v="1"/>
    <x v="9"/>
  </r>
  <r>
    <x v="8"/>
    <x v="1"/>
    <x v="1"/>
    <x v="1"/>
    <x v="1"/>
    <x v="3"/>
    <x v="3"/>
    <x v="1"/>
    <x v="1"/>
    <x v="4"/>
  </r>
  <r>
    <x v="3"/>
    <x v="1"/>
    <x v="1"/>
    <x v="2"/>
    <x v="2"/>
    <x v="3"/>
    <x v="3"/>
    <x v="1"/>
    <x v="1"/>
    <x v="8"/>
  </r>
  <r>
    <x v="3"/>
    <x v="1"/>
    <x v="1"/>
    <x v="1"/>
    <x v="1"/>
    <x v="3"/>
    <x v="3"/>
    <x v="1"/>
    <x v="1"/>
    <x v="4"/>
  </r>
  <r>
    <x v="2"/>
    <x v="2"/>
    <x v="2"/>
    <x v="1"/>
    <x v="1"/>
    <x v="3"/>
    <x v="3"/>
    <x v="1"/>
    <x v="1"/>
    <x v="11"/>
  </r>
  <r>
    <x v="2"/>
    <x v="2"/>
    <x v="2"/>
    <x v="1"/>
    <x v="1"/>
    <x v="3"/>
    <x v="3"/>
    <x v="1"/>
    <x v="1"/>
    <x v="11"/>
  </r>
  <r>
    <x v="1"/>
    <x v="1"/>
    <x v="1"/>
    <x v="1"/>
    <x v="1"/>
    <x v="2"/>
    <x v="2"/>
    <x v="3"/>
    <x v="3"/>
    <x v="4"/>
  </r>
  <r>
    <x v="3"/>
    <x v="1"/>
    <x v="1"/>
    <x v="2"/>
    <x v="2"/>
    <x v="2"/>
    <x v="2"/>
    <x v="3"/>
    <x v="3"/>
    <x v="8"/>
  </r>
  <r>
    <x v="1"/>
    <x v="1"/>
    <x v="1"/>
    <x v="1"/>
    <x v="1"/>
    <x v="3"/>
    <x v="3"/>
    <x v="3"/>
    <x v="3"/>
    <x v="10"/>
  </r>
  <r>
    <x v="1"/>
    <x v="1"/>
    <x v="1"/>
    <x v="1"/>
    <x v="1"/>
    <x v="3"/>
    <x v="3"/>
    <x v="2"/>
    <x v="2"/>
    <x v="2"/>
  </r>
  <r>
    <x v="10"/>
    <x v="1"/>
    <x v="1"/>
    <x v="2"/>
    <x v="2"/>
    <x v="2"/>
    <x v="2"/>
    <x v="2"/>
    <x v="2"/>
    <x v="5"/>
  </r>
  <r>
    <x v="1"/>
    <x v="1"/>
    <x v="1"/>
    <x v="1"/>
    <x v="1"/>
    <x v="1"/>
    <x v="1"/>
    <x v="1"/>
    <x v="1"/>
    <x v="1"/>
  </r>
  <r>
    <x v="1"/>
    <x v="1"/>
    <x v="1"/>
    <x v="1"/>
    <x v="1"/>
    <x v="1"/>
    <x v="1"/>
    <x v="1"/>
    <x v="1"/>
    <x v="1"/>
  </r>
  <r>
    <x v="1"/>
    <x v="1"/>
    <x v="1"/>
    <x v="1"/>
    <x v="1"/>
    <x v="2"/>
    <x v="2"/>
    <x v="1"/>
    <x v="1"/>
    <x v="2"/>
  </r>
  <r>
    <x v="2"/>
    <x v="2"/>
    <x v="2"/>
    <x v="1"/>
    <x v="1"/>
    <x v="2"/>
    <x v="2"/>
    <x v="1"/>
    <x v="1"/>
    <x v="3"/>
  </r>
  <r>
    <x v="3"/>
    <x v="1"/>
    <x v="1"/>
    <x v="1"/>
    <x v="1"/>
    <x v="3"/>
    <x v="3"/>
    <x v="1"/>
    <x v="1"/>
    <x v="4"/>
  </r>
  <r>
    <x v="4"/>
    <x v="1"/>
    <x v="1"/>
    <x v="2"/>
    <x v="2"/>
    <x v="2"/>
    <x v="2"/>
    <x v="2"/>
    <x v="2"/>
    <x v="5"/>
  </r>
  <r>
    <x v="3"/>
    <x v="1"/>
    <x v="1"/>
    <x v="2"/>
    <x v="2"/>
    <x v="3"/>
    <x v="3"/>
    <x v="2"/>
    <x v="2"/>
    <x v="6"/>
  </r>
  <r>
    <x v="4"/>
    <x v="1"/>
    <x v="1"/>
    <x v="2"/>
    <x v="2"/>
    <x v="2"/>
    <x v="2"/>
    <x v="2"/>
    <x v="2"/>
    <x v="5"/>
  </r>
  <r>
    <x v="4"/>
    <x v="1"/>
    <x v="1"/>
    <x v="2"/>
    <x v="2"/>
    <x v="2"/>
    <x v="2"/>
    <x v="2"/>
    <x v="2"/>
    <x v="5"/>
  </r>
  <r>
    <x v="5"/>
    <x v="2"/>
    <x v="2"/>
    <x v="1"/>
    <x v="1"/>
    <x v="2"/>
    <x v="2"/>
    <x v="2"/>
    <x v="2"/>
    <x v="7"/>
  </r>
  <r>
    <x v="1"/>
    <x v="1"/>
    <x v="1"/>
    <x v="1"/>
    <x v="1"/>
    <x v="1"/>
    <x v="1"/>
    <x v="2"/>
    <x v="2"/>
    <x v="8"/>
  </r>
  <r>
    <x v="1"/>
    <x v="1"/>
    <x v="1"/>
    <x v="1"/>
    <x v="1"/>
    <x v="1"/>
    <x v="1"/>
    <x v="2"/>
    <x v="2"/>
    <x v="8"/>
  </r>
  <r>
    <x v="2"/>
    <x v="2"/>
    <x v="2"/>
    <x v="1"/>
    <x v="1"/>
    <x v="2"/>
    <x v="2"/>
    <x v="1"/>
    <x v="1"/>
    <x v="3"/>
  </r>
  <r>
    <x v="1"/>
    <x v="1"/>
    <x v="1"/>
    <x v="1"/>
    <x v="1"/>
    <x v="3"/>
    <x v="3"/>
    <x v="1"/>
    <x v="1"/>
    <x v="4"/>
  </r>
  <r>
    <x v="6"/>
    <x v="1"/>
    <x v="1"/>
    <x v="1"/>
    <x v="1"/>
    <x v="3"/>
    <x v="3"/>
    <x v="1"/>
    <x v="1"/>
    <x v="4"/>
  </r>
  <r>
    <x v="1"/>
    <x v="1"/>
    <x v="1"/>
    <x v="1"/>
    <x v="1"/>
    <x v="3"/>
    <x v="3"/>
    <x v="1"/>
    <x v="1"/>
    <x v="4"/>
  </r>
  <r>
    <x v="1"/>
    <x v="1"/>
    <x v="1"/>
    <x v="1"/>
    <x v="1"/>
    <x v="3"/>
    <x v="3"/>
    <x v="1"/>
    <x v="1"/>
    <x v="4"/>
  </r>
  <r>
    <x v="2"/>
    <x v="2"/>
    <x v="2"/>
    <x v="1"/>
    <x v="1"/>
    <x v="2"/>
    <x v="2"/>
    <x v="1"/>
    <x v="1"/>
    <x v="3"/>
  </r>
  <r>
    <x v="3"/>
    <x v="1"/>
    <x v="1"/>
    <x v="1"/>
    <x v="1"/>
    <x v="3"/>
    <x v="3"/>
    <x v="1"/>
    <x v="1"/>
    <x v="4"/>
  </r>
  <r>
    <x v="2"/>
    <x v="2"/>
    <x v="2"/>
    <x v="1"/>
    <x v="1"/>
    <x v="3"/>
    <x v="0"/>
    <x v="1"/>
    <x v="1"/>
    <x v="9"/>
  </r>
  <r>
    <x v="1"/>
    <x v="1"/>
    <x v="1"/>
    <x v="1"/>
    <x v="1"/>
    <x v="3"/>
    <x v="3"/>
    <x v="2"/>
    <x v="2"/>
    <x v="2"/>
  </r>
  <r>
    <x v="2"/>
    <x v="2"/>
    <x v="2"/>
    <x v="1"/>
    <x v="1"/>
    <x v="3"/>
    <x v="3"/>
    <x v="2"/>
    <x v="2"/>
    <x v="3"/>
  </r>
  <r>
    <x v="3"/>
    <x v="1"/>
    <x v="1"/>
    <x v="1"/>
    <x v="1"/>
    <x v="3"/>
    <x v="3"/>
    <x v="1"/>
    <x v="1"/>
    <x v="4"/>
  </r>
  <r>
    <x v="1"/>
    <x v="1"/>
    <x v="1"/>
    <x v="2"/>
    <x v="2"/>
    <x v="1"/>
    <x v="1"/>
    <x v="1"/>
    <x v="1"/>
    <x v="5"/>
  </r>
  <r>
    <x v="1"/>
    <x v="1"/>
    <x v="1"/>
    <x v="1"/>
    <x v="1"/>
    <x v="3"/>
    <x v="3"/>
    <x v="1"/>
    <x v="1"/>
    <x v="4"/>
  </r>
  <r>
    <x v="7"/>
    <x v="1"/>
    <x v="1"/>
    <x v="1"/>
    <x v="1"/>
    <x v="2"/>
    <x v="2"/>
    <x v="3"/>
    <x v="3"/>
    <x v="4"/>
  </r>
  <r>
    <x v="1"/>
    <x v="1"/>
    <x v="1"/>
    <x v="1"/>
    <x v="1"/>
    <x v="2"/>
    <x v="2"/>
    <x v="3"/>
    <x v="3"/>
    <x v="4"/>
  </r>
  <r>
    <x v="8"/>
    <x v="1"/>
    <x v="1"/>
    <x v="1"/>
    <x v="1"/>
    <x v="2"/>
    <x v="2"/>
    <x v="3"/>
    <x v="3"/>
    <x v="4"/>
  </r>
  <r>
    <x v="9"/>
    <x v="1"/>
    <x v="1"/>
    <x v="1"/>
    <x v="1"/>
    <x v="2"/>
    <x v="2"/>
    <x v="3"/>
    <x v="3"/>
    <x v="4"/>
  </r>
  <r>
    <x v="10"/>
    <x v="1"/>
    <x v="1"/>
    <x v="1"/>
    <x v="1"/>
    <x v="1"/>
    <x v="1"/>
    <x v="1"/>
    <x v="1"/>
    <x v="1"/>
  </r>
  <r>
    <x v="3"/>
    <x v="1"/>
    <x v="1"/>
    <x v="1"/>
    <x v="1"/>
    <x v="1"/>
    <x v="1"/>
    <x v="1"/>
    <x v="1"/>
    <x v="1"/>
  </r>
  <r>
    <x v="1"/>
    <x v="1"/>
    <x v="1"/>
    <x v="1"/>
    <x v="1"/>
    <x v="2"/>
    <x v="2"/>
    <x v="2"/>
    <x v="2"/>
    <x v="1"/>
  </r>
  <r>
    <x v="1"/>
    <x v="1"/>
    <x v="1"/>
    <x v="1"/>
    <x v="1"/>
    <x v="2"/>
    <x v="2"/>
    <x v="2"/>
    <x v="2"/>
    <x v="1"/>
  </r>
  <r>
    <x v="7"/>
    <x v="1"/>
    <x v="1"/>
    <x v="1"/>
    <x v="1"/>
    <x v="3"/>
    <x v="3"/>
    <x v="3"/>
    <x v="3"/>
    <x v="10"/>
  </r>
  <r>
    <x v="11"/>
    <x v="1"/>
    <x v="1"/>
    <x v="1"/>
    <x v="1"/>
    <x v="3"/>
    <x v="3"/>
    <x v="3"/>
    <x v="3"/>
    <x v="10"/>
  </r>
  <r>
    <x v="8"/>
    <x v="1"/>
    <x v="1"/>
    <x v="2"/>
    <x v="2"/>
    <x v="3"/>
    <x v="3"/>
    <x v="3"/>
    <x v="3"/>
    <x v="1"/>
  </r>
  <r>
    <x v="12"/>
    <x v="1"/>
    <x v="1"/>
    <x v="1"/>
    <x v="1"/>
    <x v="3"/>
    <x v="3"/>
    <x v="3"/>
    <x v="3"/>
    <x v="10"/>
  </r>
  <r>
    <x v="4"/>
    <x v="1"/>
    <x v="1"/>
    <x v="1"/>
    <x v="1"/>
    <x v="3"/>
    <x v="3"/>
    <x v="3"/>
    <x v="3"/>
    <x v="10"/>
  </r>
  <r>
    <x v="1"/>
    <x v="1"/>
    <x v="1"/>
    <x v="1"/>
    <x v="1"/>
    <x v="3"/>
    <x v="3"/>
    <x v="3"/>
    <x v="3"/>
    <x v="10"/>
  </r>
  <r>
    <x v="3"/>
    <x v="1"/>
    <x v="1"/>
    <x v="1"/>
    <x v="1"/>
    <x v="3"/>
    <x v="3"/>
    <x v="1"/>
    <x v="1"/>
    <x v="4"/>
  </r>
  <r>
    <x v="3"/>
    <x v="1"/>
    <x v="1"/>
    <x v="1"/>
    <x v="1"/>
    <x v="3"/>
    <x v="3"/>
    <x v="1"/>
    <x v="1"/>
    <x v="4"/>
  </r>
  <r>
    <x v="3"/>
    <x v="1"/>
    <x v="1"/>
    <x v="1"/>
    <x v="1"/>
    <x v="3"/>
    <x v="3"/>
    <x v="1"/>
    <x v="1"/>
    <x v="4"/>
  </r>
  <r>
    <x v="11"/>
    <x v="1"/>
    <x v="1"/>
    <x v="1"/>
    <x v="1"/>
    <x v="3"/>
    <x v="3"/>
    <x v="1"/>
    <x v="1"/>
    <x v="4"/>
  </r>
  <r>
    <x v="3"/>
    <x v="1"/>
    <x v="1"/>
    <x v="1"/>
    <x v="1"/>
    <x v="3"/>
    <x v="3"/>
    <x v="1"/>
    <x v="1"/>
    <x v="4"/>
  </r>
  <r>
    <x v="2"/>
    <x v="2"/>
    <x v="2"/>
    <x v="1"/>
    <x v="1"/>
    <x v="3"/>
    <x v="3"/>
    <x v="1"/>
    <x v="1"/>
    <x v="11"/>
  </r>
  <r>
    <x v="5"/>
    <x v="2"/>
    <x v="2"/>
    <x v="1"/>
    <x v="1"/>
    <x v="3"/>
    <x v="3"/>
    <x v="1"/>
    <x v="1"/>
    <x v="11"/>
  </r>
  <r>
    <x v="13"/>
    <x v="2"/>
    <x v="2"/>
    <x v="1"/>
    <x v="1"/>
    <x v="3"/>
    <x v="3"/>
    <x v="1"/>
    <x v="1"/>
    <x v="11"/>
  </r>
  <r>
    <x v="14"/>
    <x v="2"/>
    <x v="2"/>
    <x v="1"/>
    <x v="1"/>
    <x v="3"/>
    <x v="3"/>
    <x v="1"/>
    <x v="1"/>
    <x v="11"/>
  </r>
  <r>
    <x v="15"/>
    <x v="2"/>
    <x v="2"/>
    <x v="1"/>
    <x v="1"/>
    <x v="3"/>
    <x v="3"/>
    <x v="1"/>
    <x v="1"/>
    <x v="11"/>
  </r>
  <r>
    <x v="16"/>
    <x v="2"/>
    <x v="2"/>
    <x v="1"/>
    <x v="1"/>
    <x v="3"/>
    <x v="3"/>
    <x v="1"/>
    <x v="1"/>
    <x v="11"/>
  </r>
  <r>
    <x v="3"/>
    <x v="1"/>
    <x v="1"/>
    <x v="1"/>
    <x v="1"/>
    <x v="2"/>
    <x v="2"/>
    <x v="1"/>
    <x v="1"/>
    <x v="2"/>
  </r>
  <r>
    <x v="11"/>
    <x v="1"/>
    <x v="1"/>
    <x v="1"/>
    <x v="1"/>
    <x v="2"/>
    <x v="2"/>
    <x v="1"/>
    <x v="1"/>
    <x v="2"/>
  </r>
  <r>
    <x v="1"/>
    <x v="1"/>
    <x v="1"/>
    <x v="2"/>
    <x v="2"/>
    <x v="1"/>
    <x v="1"/>
    <x v="1"/>
    <x v="1"/>
    <x v="5"/>
  </r>
  <r>
    <x v="13"/>
    <x v="2"/>
    <x v="2"/>
    <x v="2"/>
    <x v="2"/>
    <x v="1"/>
    <x v="1"/>
    <x v="1"/>
    <x v="1"/>
    <x v="12"/>
  </r>
  <r>
    <x v="1"/>
    <x v="1"/>
    <x v="1"/>
    <x v="2"/>
    <x v="2"/>
    <x v="1"/>
    <x v="1"/>
    <x v="1"/>
    <x v="1"/>
    <x v="5"/>
  </r>
  <r>
    <x v="1"/>
    <x v="1"/>
    <x v="1"/>
    <x v="2"/>
    <x v="2"/>
    <x v="2"/>
    <x v="2"/>
    <x v="1"/>
    <x v="1"/>
    <x v="6"/>
  </r>
  <r>
    <x v="11"/>
    <x v="1"/>
    <x v="1"/>
    <x v="1"/>
    <x v="1"/>
    <x v="2"/>
    <x v="2"/>
    <x v="1"/>
    <x v="1"/>
    <x v="2"/>
  </r>
  <r>
    <x v="3"/>
    <x v="1"/>
    <x v="1"/>
    <x v="1"/>
    <x v="1"/>
    <x v="3"/>
    <x v="3"/>
    <x v="1"/>
    <x v="1"/>
    <x v="4"/>
  </r>
  <r>
    <x v="3"/>
    <x v="1"/>
    <x v="1"/>
    <x v="1"/>
    <x v="1"/>
    <x v="3"/>
    <x v="3"/>
    <x v="1"/>
    <x v="1"/>
    <x v="4"/>
  </r>
  <r>
    <x v="1"/>
    <x v="1"/>
    <x v="1"/>
    <x v="1"/>
    <x v="1"/>
    <x v="2"/>
    <x v="2"/>
    <x v="1"/>
    <x v="1"/>
    <x v="2"/>
  </r>
  <r>
    <x v="3"/>
    <x v="1"/>
    <x v="1"/>
    <x v="1"/>
    <x v="1"/>
    <x v="3"/>
    <x v="3"/>
    <x v="1"/>
    <x v="1"/>
    <x v="4"/>
  </r>
  <r>
    <x v="5"/>
    <x v="2"/>
    <x v="2"/>
    <x v="2"/>
    <x v="2"/>
    <x v="2"/>
    <x v="2"/>
    <x v="1"/>
    <x v="1"/>
    <x v="13"/>
  </r>
  <r>
    <x v="1"/>
    <x v="1"/>
    <x v="1"/>
    <x v="2"/>
    <x v="2"/>
    <x v="2"/>
    <x v="2"/>
    <x v="1"/>
    <x v="1"/>
    <x v="6"/>
  </r>
  <r>
    <x v="11"/>
    <x v="1"/>
    <x v="1"/>
    <x v="2"/>
    <x v="2"/>
    <x v="3"/>
    <x v="3"/>
    <x v="1"/>
    <x v="1"/>
    <x v="8"/>
  </r>
  <r>
    <x v="11"/>
    <x v="1"/>
    <x v="1"/>
    <x v="2"/>
    <x v="2"/>
    <x v="1"/>
    <x v="1"/>
    <x v="2"/>
    <x v="2"/>
    <x v="14"/>
  </r>
  <r>
    <x v="3"/>
    <x v="1"/>
    <x v="1"/>
    <x v="1"/>
    <x v="1"/>
    <x v="3"/>
    <x v="3"/>
    <x v="1"/>
    <x v="1"/>
    <x v="4"/>
  </r>
  <r>
    <x v="3"/>
    <x v="1"/>
    <x v="1"/>
    <x v="1"/>
    <x v="1"/>
    <x v="3"/>
    <x v="3"/>
    <x v="1"/>
    <x v="1"/>
    <x v="4"/>
  </r>
  <r>
    <x v="1"/>
    <x v="1"/>
    <x v="1"/>
    <x v="2"/>
    <x v="2"/>
    <x v="1"/>
    <x v="1"/>
    <x v="2"/>
    <x v="2"/>
    <x v="14"/>
  </r>
  <r>
    <x v="3"/>
    <x v="1"/>
    <x v="1"/>
    <x v="1"/>
    <x v="1"/>
    <x v="1"/>
    <x v="1"/>
    <x v="2"/>
    <x v="2"/>
    <x v="8"/>
  </r>
  <r>
    <x v="1"/>
    <x v="1"/>
    <x v="1"/>
    <x v="2"/>
    <x v="2"/>
    <x v="1"/>
    <x v="1"/>
    <x v="2"/>
    <x v="2"/>
    <x v="14"/>
  </r>
  <r>
    <x v="3"/>
    <x v="1"/>
    <x v="1"/>
    <x v="1"/>
    <x v="1"/>
    <x v="3"/>
    <x v="3"/>
    <x v="1"/>
    <x v="1"/>
    <x v="4"/>
  </r>
  <r>
    <x v="3"/>
    <x v="1"/>
    <x v="1"/>
    <x v="1"/>
    <x v="1"/>
    <x v="3"/>
    <x v="3"/>
    <x v="1"/>
    <x v="1"/>
    <x v="4"/>
  </r>
  <r>
    <x v="11"/>
    <x v="1"/>
    <x v="1"/>
    <x v="1"/>
    <x v="1"/>
    <x v="2"/>
    <x v="2"/>
    <x v="1"/>
    <x v="1"/>
    <x v="2"/>
  </r>
  <r>
    <x v="1"/>
    <x v="1"/>
    <x v="1"/>
    <x v="1"/>
    <x v="1"/>
    <x v="2"/>
    <x v="2"/>
    <x v="1"/>
    <x v="1"/>
    <x v="2"/>
  </r>
  <r>
    <x v="3"/>
    <x v="1"/>
    <x v="1"/>
    <x v="1"/>
    <x v="1"/>
    <x v="2"/>
    <x v="2"/>
    <x v="1"/>
    <x v="1"/>
    <x v="2"/>
  </r>
  <r>
    <x v="1"/>
    <x v="1"/>
    <x v="1"/>
    <x v="1"/>
    <x v="1"/>
    <x v="3"/>
    <x v="3"/>
    <x v="2"/>
    <x v="2"/>
    <x v="2"/>
  </r>
  <r>
    <x v="1"/>
    <x v="1"/>
    <x v="1"/>
    <x v="1"/>
    <x v="1"/>
    <x v="3"/>
    <x v="3"/>
    <x v="2"/>
    <x v="2"/>
    <x v="2"/>
  </r>
  <r>
    <x v="1"/>
    <x v="1"/>
    <x v="1"/>
    <x v="1"/>
    <x v="1"/>
    <x v="3"/>
    <x v="3"/>
    <x v="2"/>
    <x v="2"/>
    <x v="2"/>
  </r>
  <r>
    <x v="11"/>
    <x v="1"/>
    <x v="1"/>
    <x v="1"/>
    <x v="1"/>
    <x v="1"/>
    <x v="1"/>
    <x v="2"/>
    <x v="2"/>
    <x v="8"/>
  </r>
  <r>
    <x v="1"/>
    <x v="1"/>
    <x v="1"/>
    <x v="1"/>
    <x v="1"/>
    <x v="1"/>
    <x v="1"/>
    <x v="2"/>
    <x v="2"/>
    <x v="8"/>
  </r>
  <r>
    <x v="1"/>
    <x v="1"/>
    <x v="1"/>
    <x v="1"/>
    <x v="1"/>
    <x v="1"/>
    <x v="1"/>
    <x v="2"/>
    <x v="2"/>
    <x v="8"/>
  </r>
  <r>
    <x v="1"/>
    <x v="1"/>
    <x v="1"/>
    <x v="1"/>
    <x v="1"/>
    <x v="1"/>
    <x v="1"/>
    <x v="2"/>
    <x v="2"/>
    <x v="8"/>
  </r>
  <r>
    <x v="1"/>
    <x v="1"/>
    <x v="1"/>
    <x v="2"/>
    <x v="2"/>
    <x v="1"/>
    <x v="1"/>
    <x v="2"/>
    <x v="2"/>
    <x v="14"/>
  </r>
  <r>
    <x v="1"/>
    <x v="1"/>
    <x v="1"/>
    <x v="1"/>
    <x v="1"/>
    <x v="2"/>
    <x v="2"/>
    <x v="1"/>
    <x v="1"/>
    <x v="2"/>
  </r>
  <r>
    <x v="3"/>
    <x v="1"/>
    <x v="1"/>
    <x v="1"/>
    <x v="1"/>
    <x v="2"/>
    <x v="2"/>
    <x v="1"/>
    <x v="1"/>
    <x v="2"/>
  </r>
  <r>
    <x v="13"/>
    <x v="2"/>
    <x v="2"/>
    <x v="1"/>
    <x v="1"/>
    <x v="2"/>
    <x v="2"/>
    <x v="1"/>
    <x v="1"/>
    <x v="3"/>
  </r>
  <r>
    <x v="1"/>
    <x v="1"/>
    <x v="1"/>
    <x v="1"/>
    <x v="1"/>
    <x v="2"/>
    <x v="2"/>
    <x v="1"/>
    <x v="1"/>
    <x v="2"/>
  </r>
  <r>
    <x v="3"/>
    <x v="1"/>
    <x v="1"/>
    <x v="1"/>
    <x v="1"/>
    <x v="2"/>
    <x v="2"/>
    <x v="1"/>
    <x v="1"/>
    <x v="2"/>
  </r>
  <r>
    <x v="1"/>
    <x v="1"/>
    <x v="1"/>
    <x v="1"/>
    <x v="1"/>
    <x v="1"/>
    <x v="1"/>
    <x v="2"/>
    <x v="2"/>
    <x v="8"/>
  </r>
  <r>
    <x v="1"/>
    <x v="1"/>
    <x v="1"/>
    <x v="2"/>
    <x v="2"/>
    <x v="1"/>
    <x v="1"/>
    <x v="2"/>
    <x v="2"/>
    <x v="14"/>
  </r>
  <r>
    <x v="3"/>
    <x v="1"/>
    <x v="1"/>
    <x v="1"/>
    <x v="1"/>
    <x v="3"/>
    <x v="3"/>
    <x v="1"/>
    <x v="1"/>
    <x v="4"/>
  </r>
  <r>
    <x v="3"/>
    <x v="1"/>
    <x v="1"/>
    <x v="1"/>
    <x v="1"/>
    <x v="3"/>
    <x v="3"/>
    <x v="1"/>
    <x v="1"/>
    <x v="4"/>
  </r>
  <r>
    <x v="3"/>
    <x v="1"/>
    <x v="1"/>
    <x v="1"/>
    <x v="1"/>
    <x v="3"/>
    <x v="3"/>
    <x v="1"/>
    <x v="1"/>
    <x v="4"/>
  </r>
  <r>
    <x v="3"/>
    <x v="1"/>
    <x v="1"/>
    <x v="1"/>
    <x v="1"/>
    <x v="3"/>
    <x v="3"/>
    <x v="1"/>
    <x v="1"/>
    <x v="4"/>
  </r>
  <r>
    <x v="1"/>
    <x v="1"/>
    <x v="1"/>
    <x v="1"/>
    <x v="1"/>
    <x v="3"/>
    <x v="3"/>
    <x v="1"/>
    <x v="1"/>
    <x v="4"/>
  </r>
  <r>
    <x v="1"/>
    <x v="1"/>
    <x v="1"/>
    <x v="1"/>
    <x v="1"/>
    <x v="3"/>
    <x v="3"/>
    <x v="1"/>
    <x v="1"/>
    <x v="4"/>
  </r>
  <r>
    <x v="2"/>
    <x v="2"/>
    <x v="2"/>
    <x v="1"/>
    <x v="1"/>
    <x v="3"/>
    <x v="3"/>
    <x v="1"/>
    <x v="1"/>
    <x v="11"/>
  </r>
  <r>
    <x v="1"/>
    <x v="1"/>
    <x v="1"/>
    <x v="1"/>
    <x v="1"/>
    <x v="3"/>
    <x v="3"/>
    <x v="1"/>
    <x v="1"/>
    <x v="4"/>
  </r>
  <r>
    <x v="3"/>
    <x v="1"/>
    <x v="1"/>
    <x v="1"/>
    <x v="1"/>
    <x v="3"/>
    <x v="3"/>
    <x v="1"/>
    <x v="1"/>
    <x v="4"/>
  </r>
  <r>
    <x v="15"/>
    <x v="2"/>
    <x v="2"/>
    <x v="1"/>
    <x v="1"/>
    <x v="3"/>
    <x v="3"/>
    <x v="1"/>
    <x v="1"/>
    <x v="11"/>
  </r>
  <r>
    <x v="2"/>
    <x v="2"/>
    <x v="2"/>
    <x v="1"/>
    <x v="1"/>
    <x v="3"/>
    <x v="3"/>
    <x v="1"/>
    <x v="1"/>
    <x v="11"/>
  </r>
  <r>
    <x v="15"/>
    <x v="2"/>
    <x v="2"/>
    <x v="1"/>
    <x v="1"/>
    <x v="1"/>
    <x v="1"/>
    <x v="1"/>
    <x v="1"/>
    <x v="7"/>
  </r>
  <r>
    <x v="2"/>
    <x v="2"/>
    <x v="2"/>
    <x v="1"/>
    <x v="1"/>
    <x v="1"/>
    <x v="1"/>
    <x v="1"/>
    <x v="1"/>
    <x v="7"/>
  </r>
  <r>
    <x v="3"/>
    <x v="1"/>
    <x v="1"/>
    <x v="1"/>
    <x v="1"/>
    <x v="3"/>
    <x v="3"/>
    <x v="1"/>
    <x v="1"/>
    <x v="4"/>
  </r>
  <r>
    <x v="3"/>
    <x v="1"/>
    <x v="1"/>
    <x v="1"/>
    <x v="1"/>
    <x v="3"/>
    <x v="3"/>
    <x v="1"/>
    <x v="1"/>
    <x v="4"/>
  </r>
  <r>
    <x v="3"/>
    <x v="1"/>
    <x v="1"/>
    <x v="1"/>
    <x v="1"/>
    <x v="3"/>
    <x v="3"/>
    <x v="1"/>
    <x v="1"/>
    <x v="4"/>
  </r>
  <r>
    <x v="1"/>
    <x v="1"/>
    <x v="1"/>
    <x v="1"/>
    <x v="1"/>
    <x v="3"/>
    <x v="3"/>
    <x v="1"/>
    <x v="1"/>
    <x v="4"/>
  </r>
  <r>
    <x v="1"/>
    <x v="1"/>
    <x v="1"/>
    <x v="1"/>
    <x v="1"/>
    <x v="3"/>
    <x v="3"/>
    <x v="1"/>
    <x v="1"/>
    <x v="4"/>
  </r>
  <r>
    <x v="2"/>
    <x v="2"/>
    <x v="2"/>
    <x v="1"/>
    <x v="1"/>
    <x v="3"/>
    <x v="3"/>
    <x v="1"/>
    <x v="1"/>
    <x v="11"/>
  </r>
  <r>
    <x v="1"/>
    <x v="1"/>
    <x v="1"/>
    <x v="1"/>
    <x v="1"/>
    <x v="3"/>
    <x v="3"/>
    <x v="1"/>
    <x v="1"/>
    <x v="4"/>
  </r>
  <r>
    <x v="1"/>
    <x v="1"/>
    <x v="1"/>
    <x v="1"/>
    <x v="1"/>
    <x v="1"/>
    <x v="1"/>
    <x v="1"/>
    <x v="1"/>
    <x v="1"/>
  </r>
  <r>
    <x v="1"/>
    <x v="1"/>
    <x v="1"/>
    <x v="1"/>
    <x v="1"/>
    <x v="1"/>
    <x v="1"/>
    <x v="1"/>
    <x v="1"/>
    <x v="1"/>
  </r>
  <r>
    <x v="1"/>
    <x v="1"/>
    <x v="1"/>
    <x v="1"/>
    <x v="1"/>
    <x v="1"/>
    <x v="1"/>
    <x v="1"/>
    <x v="1"/>
    <x v="1"/>
  </r>
  <r>
    <x v="1"/>
    <x v="1"/>
    <x v="1"/>
    <x v="2"/>
    <x v="2"/>
    <x v="1"/>
    <x v="1"/>
    <x v="1"/>
    <x v="1"/>
    <x v="5"/>
  </r>
  <r>
    <x v="3"/>
    <x v="1"/>
    <x v="1"/>
    <x v="1"/>
    <x v="1"/>
    <x v="3"/>
    <x v="3"/>
    <x v="1"/>
    <x v="1"/>
    <x v="4"/>
  </r>
  <r>
    <x v="3"/>
    <x v="1"/>
    <x v="1"/>
    <x v="1"/>
    <x v="1"/>
    <x v="3"/>
    <x v="3"/>
    <x v="1"/>
    <x v="1"/>
    <x v="4"/>
  </r>
  <r>
    <x v="1"/>
    <x v="1"/>
    <x v="1"/>
    <x v="1"/>
    <x v="1"/>
    <x v="3"/>
    <x v="3"/>
    <x v="1"/>
    <x v="1"/>
    <x v="4"/>
  </r>
  <r>
    <x v="3"/>
    <x v="1"/>
    <x v="1"/>
    <x v="1"/>
    <x v="1"/>
    <x v="1"/>
    <x v="1"/>
    <x v="2"/>
    <x v="2"/>
    <x v="8"/>
  </r>
  <r>
    <x v="1"/>
    <x v="1"/>
    <x v="1"/>
    <x v="1"/>
    <x v="1"/>
    <x v="1"/>
    <x v="1"/>
    <x v="1"/>
    <x v="1"/>
    <x v="1"/>
  </r>
  <r>
    <x v="8"/>
    <x v="1"/>
    <x v="1"/>
    <x v="1"/>
    <x v="1"/>
    <x v="1"/>
    <x v="1"/>
    <x v="1"/>
    <x v="1"/>
    <x v="1"/>
  </r>
  <r>
    <x v="9"/>
    <x v="1"/>
    <x v="1"/>
    <x v="1"/>
    <x v="1"/>
    <x v="1"/>
    <x v="1"/>
    <x v="1"/>
    <x v="1"/>
    <x v="1"/>
  </r>
  <r>
    <x v="11"/>
    <x v="1"/>
    <x v="1"/>
    <x v="1"/>
    <x v="1"/>
    <x v="3"/>
    <x v="3"/>
    <x v="1"/>
    <x v="1"/>
    <x v="4"/>
  </r>
  <r>
    <x v="8"/>
    <x v="1"/>
    <x v="1"/>
    <x v="2"/>
    <x v="2"/>
    <x v="3"/>
    <x v="3"/>
    <x v="1"/>
    <x v="1"/>
    <x v="8"/>
  </r>
  <r>
    <x v="3"/>
    <x v="1"/>
    <x v="1"/>
    <x v="1"/>
    <x v="1"/>
    <x v="3"/>
    <x v="3"/>
    <x v="1"/>
    <x v="1"/>
    <x v="4"/>
  </r>
  <r>
    <x v="3"/>
    <x v="1"/>
    <x v="1"/>
    <x v="1"/>
    <x v="1"/>
    <x v="3"/>
    <x v="3"/>
    <x v="1"/>
    <x v="1"/>
    <x v="4"/>
  </r>
  <r>
    <x v="1"/>
    <x v="1"/>
    <x v="1"/>
    <x v="1"/>
    <x v="1"/>
    <x v="3"/>
    <x v="3"/>
    <x v="1"/>
    <x v="1"/>
    <x v="4"/>
  </r>
  <r>
    <x v="15"/>
    <x v="2"/>
    <x v="2"/>
    <x v="1"/>
    <x v="1"/>
    <x v="3"/>
    <x v="3"/>
    <x v="2"/>
    <x v="2"/>
    <x v="3"/>
  </r>
  <r>
    <x v="2"/>
    <x v="2"/>
    <x v="2"/>
    <x v="1"/>
    <x v="1"/>
    <x v="3"/>
    <x v="3"/>
    <x v="2"/>
    <x v="2"/>
    <x v="3"/>
  </r>
  <r>
    <x v="3"/>
    <x v="1"/>
    <x v="1"/>
    <x v="1"/>
    <x v="1"/>
    <x v="3"/>
    <x v="3"/>
    <x v="2"/>
    <x v="2"/>
    <x v="2"/>
  </r>
  <r>
    <x v="3"/>
    <x v="1"/>
    <x v="1"/>
    <x v="1"/>
    <x v="1"/>
    <x v="3"/>
    <x v="3"/>
    <x v="2"/>
    <x v="2"/>
    <x v="2"/>
  </r>
  <r>
    <x v="5"/>
    <x v="2"/>
    <x v="2"/>
    <x v="1"/>
    <x v="1"/>
    <x v="3"/>
    <x v="3"/>
    <x v="2"/>
    <x v="2"/>
    <x v="3"/>
  </r>
  <r>
    <x v="1"/>
    <x v="1"/>
    <x v="1"/>
    <x v="2"/>
    <x v="2"/>
    <x v="3"/>
    <x v="3"/>
    <x v="2"/>
    <x v="2"/>
    <x v="6"/>
  </r>
  <r>
    <x v="1"/>
    <x v="1"/>
    <x v="1"/>
    <x v="1"/>
    <x v="1"/>
    <x v="3"/>
    <x v="3"/>
    <x v="2"/>
    <x v="2"/>
    <x v="2"/>
  </r>
  <r>
    <x v="1"/>
    <x v="1"/>
    <x v="1"/>
    <x v="1"/>
    <x v="1"/>
    <x v="3"/>
    <x v="3"/>
    <x v="2"/>
    <x v="2"/>
    <x v="2"/>
  </r>
  <r>
    <x v="8"/>
    <x v="1"/>
    <x v="1"/>
    <x v="1"/>
    <x v="1"/>
    <x v="3"/>
    <x v="3"/>
    <x v="2"/>
    <x v="2"/>
    <x v="2"/>
  </r>
  <r>
    <x v="9"/>
    <x v="1"/>
    <x v="1"/>
    <x v="1"/>
    <x v="1"/>
    <x v="3"/>
    <x v="3"/>
    <x v="2"/>
    <x v="2"/>
    <x v="2"/>
  </r>
  <r>
    <x v="1"/>
    <x v="1"/>
    <x v="1"/>
    <x v="1"/>
    <x v="1"/>
    <x v="3"/>
    <x v="3"/>
    <x v="2"/>
    <x v="2"/>
    <x v="2"/>
  </r>
  <r>
    <x v="2"/>
    <x v="2"/>
    <x v="2"/>
    <x v="1"/>
    <x v="1"/>
    <x v="3"/>
    <x v="3"/>
    <x v="2"/>
    <x v="2"/>
    <x v="3"/>
  </r>
  <r>
    <x v="2"/>
    <x v="2"/>
    <x v="2"/>
    <x v="1"/>
    <x v="1"/>
    <x v="3"/>
    <x v="3"/>
    <x v="2"/>
    <x v="2"/>
    <x v="3"/>
  </r>
  <r>
    <x v="5"/>
    <x v="2"/>
    <x v="2"/>
    <x v="1"/>
    <x v="1"/>
    <x v="3"/>
    <x v="3"/>
    <x v="2"/>
    <x v="2"/>
    <x v="3"/>
  </r>
  <r>
    <x v="5"/>
    <x v="2"/>
    <x v="2"/>
    <x v="1"/>
    <x v="1"/>
    <x v="3"/>
    <x v="3"/>
    <x v="2"/>
    <x v="2"/>
    <x v="3"/>
  </r>
  <r>
    <x v="1"/>
    <x v="1"/>
    <x v="1"/>
    <x v="1"/>
    <x v="1"/>
    <x v="1"/>
    <x v="1"/>
    <x v="2"/>
    <x v="2"/>
    <x v="8"/>
  </r>
  <r>
    <x v="2"/>
    <x v="2"/>
    <x v="2"/>
    <x v="1"/>
    <x v="1"/>
    <x v="3"/>
    <x v="3"/>
    <x v="1"/>
    <x v="1"/>
    <x v="11"/>
  </r>
  <r>
    <x v="5"/>
    <x v="2"/>
    <x v="2"/>
    <x v="1"/>
    <x v="1"/>
    <x v="3"/>
    <x v="3"/>
    <x v="1"/>
    <x v="1"/>
    <x v="11"/>
  </r>
  <r>
    <x v="13"/>
    <x v="2"/>
    <x v="2"/>
    <x v="1"/>
    <x v="1"/>
    <x v="3"/>
    <x v="3"/>
    <x v="1"/>
    <x v="1"/>
    <x v="11"/>
  </r>
  <r>
    <x v="14"/>
    <x v="2"/>
    <x v="2"/>
    <x v="1"/>
    <x v="1"/>
    <x v="3"/>
    <x v="3"/>
    <x v="1"/>
    <x v="1"/>
    <x v="11"/>
  </r>
  <r>
    <x v="15"/>
    <x v="2"/>
    <x v="2"/>
    <x v="1"/>
    <x v="1"/>
    <x v="3"/>
    <x v="3"/>
    <x v="1"/>
    <x v="1"/>
    <x v="11"/>
  </r>
  <r>
    <x v="16"/>
    <x v="2"/>
    <x v="2"/>
    <x v="1"/>
    <x v="1"/>
    <x v="3"/>
    <x v="3"/>
    <x v="1"/>
    <x v="1"/>
    <x v="11"/>
  </r>
  <r>
    <x v="3"/>
    <x v="1"/>
    <x v="1"/>
    <x v="1"/>
    <x v="1"/>
    <x v="3"/>
    <x v="3"/>
    <x v="1"/>
    <x v="1"/>
    <x v="4"/>
  </r>
  <r>
    <x v="3"/>
    <x v="1"/>
    <x v="1"/>
    <x v="1"/>
    <x v="1"/>
    <x v="3"/>
    <x v="3"/>
    <x v="1"/>
    <x v="1"/>
    <x v="4"/>
  </r>
  <r>
    <x v="4"/>
    <x v="1"/>
    <x v="1"/>
    <x v="1"/>
    <x v="1"/>
    <x v="2"/>
    <x v="2"/>
    <x v="1"/>
    <x v="1"/>
    <x v="2"/>
  </r>
  <r>
    <x v="3"/>
    <x v="1"/>
    <x v="1"/>
    <x v="1"/>
    <x v="1"/>
    <x v="3"/>
    <x v="3"/>
    <x v="1"/>
    <x v="1"/>
    <x v="4"/>
  </r>
  <r>
    <x v="3"/>
    <x v="1"/>
    <x v="1"/>
    <x v="2"/>
    <x v="2"/>
    <x v="3"/>
    <x v="3"/>
    <x v="1"/>
    <x v="1"/>
    <x v="8"/>
  </r>
  <r>
    <x v="3"/>
    <x v="1"/>
    <x v="1"/>
    <x v="1"/>
    <x v="1"/>
    <x v="3"/>
    <x v="3"/>
    <x v="3"/>
    <x v="3"/>
    <x v="10"/>
  </r>
  <r>
    <x v="1"/>
    <x v="1"/>
    <x v="1"/>
    <x v="1"/>
    <x v="1"/>
    <x v="1"/>
    <x v="1"/>
    <x v="2"/>
    <x v="2"/>
    <x v="8"/>
  </r>
  <r>
    <x v="17"/>
    <x v="1"/>
    <x v="1"/>
    <x v="2"/>
    <x v="2"/>
    <x v="1"/>
    <x v="0"/>
    <x v="2"/>
    <x v="2"/>
    <x v="15"/>
  </r>
  <r>
    <x v="4"/>
    <x v="1"/>
    <x v="1"/>
    <x v="2"/>
    <x v="2"/>
    <x v="1"/>
    <x v="1"/>
    <x v="1"/>
    <x v="1"/>
    <x v="5"/>
  </r>
  <r>
    <x v="4"/>
    <x v="1"/>
    <x v="1"/>
    <x v="2"/>
    <x v="2"/>
    <x v="1"/>
    <x v="1"/>
    <x v="1"/>
    <x v="1"/>
    <x v="5"/>
  </r>
  <r>
    <x v="18"/>
    <x v="1"/>
    <x v="1"/>
    <x v="2"/>
    <x v="2"/>
    <x v="1"/>
    <x v="1"/>
    <x v="1"/>
    <x v="1"/>
    <x v="5"/>
  </r>
  <r>
    <x v="1"/>
    <x v="1"/>
    <x v="1"/>
    <x v="1"/>
    <x v="1"/>
    <x v="3"/>
    <x v="3"/>
    <x v="2"/>
    <x v="2"/>
    <x v="2"/>
  </r>
  <r>
    <x v="5"/>
    <x v="2"/>
    <x v="2"/>
    <x v="1"/>
    <x v="1"/>
    <x v="3"/>
    <x v="3"/>
    <x v="1"/>
    <x v="1"/>
    <x v="11"/>
  </r>
  <r>
    <x v="3"/>
    <x v="1"/>
    <x v="1"/>
    <x v="1"/>
    <x v="1"/>
    <x v="3"/>
    <x v="3"/>
    <x v="3"/>
    <x v="3"/>
    <x v="10"/>
  </r>
  <r>
    <x v="1"/>
    <x v="1"/>
    <x v="1"/>
    <x v="1"/>
    <x v="1"/>
    <x v="1"/>
    <x v="1"/>
    <x v="2"/>
    <x v="2"/>
    <x v="8"/>
  </r>
  <r>
    <x v="1"/>
    <x v="1"/>
    <x v="1"/>
    <x v="1"/>
    <x v="1"/>
    <x v="2"/>
    <x v="2"/>
    <x v="2"/>
    <x v="2"/>
    <x v="1"/>
  </r>
  <r>
    <x v="1"/>
    <x v="1"/>
    <x v="1"/>
    <x v="1"/>
    <x v="1"/>
    <x v="2"/>
    <x v="2"/>
    <x v="2"/>
    <x v="2"/>
    <x v="1"/>
  </r>
  <r>
    <x v="3"/>
    <x v="1"/>
    <x v="1"/>
    <x v="2"/>
    <x v="2"/>
    <x v="3"/>
    <x v="3"/>
    <x v="1"/>
    <x v="1"/>
    <x v="8"/>
  </r>
  <r>
    <x v="3"/>
    <x v="1"/>
    <x v="1"/>
    <x v="2"/>
    <x v="2"/>
    <x v="3"/>
    <x v="3"/>
    <x v="1"/>
    <x v="1"/>
    <x v="8"/>
  </r>
  <r>
    <x v="3"/>
    <x v="1"/>
    <x v="1"/>
    <x v="1"/>
    <x v="1"/>
    <x v="3"/>
    <x v="3"/>
    <x v="1"/>
    <x v="1"/>
    <x v="4"/>
  </r>
  <r>
    <x v="1"/>
    <x v="1"/>
    <x v="1"/>
    <x v="1"/>
    <x v="1"/>
    <x v="3"/>
    <x v="3"/>
    <x v="1"/>
    <x v="1"/>
    <x v="4"/>
  </r>
  <r>
    <x v="5"/>
    <x v="2"/>
    <x v="2"/>
    <x v="2"/>
    <x v="2"/>
    <x v="3"/>
    <x v="3"/>
    <x v="1"/>
    <x v="1"/>
    <x v="9"/>
  </r>
  <r>
    <x v="8"/>
    <x v="1"/>
    <x v="1"/>
    <x v="1"/>
    <x v="1"/>
    <x v="3"/>
    <x v="3"/>
    <x v="1"/>
    <x v="1"/>
    <x v="4"/>
  </r>
  <r>
    <x v="3"/>
    <x v="1"/>
    <x v="1"/>
    <x v="2"/>
    <x v="2"/>
    <x v="3"/>
    <x v="3"/>
    <x v="1"/>
    <x v="1"/>
    <x v="8"/>
  </r>
  <r>
    <x v="3"/>
    <x v="1"/>
    <x v="1"/>
    <x v="1"/>
    <x v="1"/>
    <x v="3"/>
    <x v="3"/>
    <x v="1"/>
    <x v="1"/>
    <x v="4"/>
  </r>
  <r>
    <x v="2"/>
    <x v="2"/>
    <x v="2"/>
    <x v="1"/>
    <x v="1"/>
    <x v="3"/>
    <x v="3"/>
    <x v="1"/>
    <x v="1"/>
    <x v="11"/>
  </r>
  <r>
    <x v="2"/>
    <x v="2"/>
    <x v="2"/>
    <x v="1"/>
    <x v="1"/>
    <x v="3"/>
    <x v="3"/>
    <x v="1"/>
    <x v="1"/>
    <x v="11"/>
  </r>
  <r>
    <x v="1"/>
    <x v="1"/>
    <x v="1"/>
    <x v="1"/>
    <x v="1"/>
    <x v="2"/>
    <x v="2"/>
    <x v="3"/>
    <x v="3"/>
    <x v="4"/>
  </r>
  <r>
    <x v="3"/>
    <x v="1"/>
    <x v="1"/>
    <x v="2"/>
    <x v="2"/>
    <x v="2"/>
    <x v="2"/>
    <x v="3"/>
    <x v="3"/>
    <x v="8"/>
  </r>
  <r>
    <x v="1"/>
    <x v="1"/>
    <x v="1"/>
    <x v="1"/>
    <x v="1"/>
    <x v="3"/>
    <x v="3"/>
    <x v="3"/>
    <x v="3"/>
    <x v="10"/>
  </r>
  <r>
    <x v="1"/>
    <x v="1"/>
    <x v="1"/>
    <x v="1"/>
    <x v="1"/>
    <x v="3"/>
    <x v="3"/>
    <x v="2"/>
    <x v="2"/>
    <x v="2"/>
  </r>
  <r>
    <x v="3"/>
    <x v="1"/>
    <x v="1"/>
    <x v="2"/>
    <x v="2"/>
    <x v="3"/>
    <x v="3"/>
    <x v="1"/>
    <x v="1"/>
    <x v="8"/>
  </r>
  <r>
    <x v="1"/>
    <x v="1"/>
    <x v="1"/>
    <x v="2"/>
    <x v="2"/>
    <x v="3"/>
    <x v="3"/>
    <x v="2"/>
    <x v="2"/>
    <x v="6"/>
  </r>
  <r>
    <x v="2"/>
    <x v="2"/>
    <x v="2"/>
    <x v="1"/>
    <x v="1"/>
    <x v="3"/>
    <x v="3"/>
    <x v="1"/>
    <x v="1"/>
    <x v="11"/>
  </r>
  <r>
    <x v="10"/>
    <x v="1"/>
    <x v="1"/>
    <x v="2"/>
    <x v="2"/>
    <x v="2"/>
    <x v="2"/>
    <x v="2"/>
    <x v="2"/>
    <x v="5"/>
  </r>
  <r>
    <x v="3"/>
    <x v="1"/>
    <x v="1"/>
    <x v="1"/>
    <x v="1"/>
    <x v="3"/>
    <x v="3"/>
    <x v="1"/>
    <x v="1"/>
    <x v="4"/>
  </r>
  <r>
    <x v="4"/>
    <x v="1"/>
    <x v="1"/>
    <x v="2"/>
    <x v="2"/>
    <x v="2"/>
    <x v="2"/>
    <x v="2"/>
    <x v="2"/>
    <x v="5"/>
  </r>
  <r>
    <x v="3"/>
    <x v="1"/>
    <x v="1"/>
    <x v="2"/>
    <x v="2"/>
    <x v="3"/>
    <x v="3"/>
    <x v="2"/>
    <x v="2"/>
    <x v="6"/>
  </r>
  <r>
    <x v="4"/>
    <x v="1"/>
    <x v="1"/>
    <x v="2"/>
    <x v="2"/>
    <x v="2"/>
    <x v="2"/>
    <x v="2"/>
    <x v="2"/>
    <x v="5"/>
  </r>
  <r>
    <x v="4"/>
    <x v="1"/>
    <x v="1"/>
    <x v="2"/>
    <x v="2"/>
    <x v="2"/>
    <x v="2"/>
    <x v="2"/>
    <x v="2"/>
    <x v="5"/>
  </r>
  <r>
    <x v="5"/>
    <x v="2"/>
    <x v="2"/>
    <x v="1"/>
    <x v="1"/>
    <x v="2"/>
    <x v="2"/>
    <x v="2"/>
    <x v="2"/>
    <x v="7"/>
  </r>
  <r>
    <x v="1"/>
    <x v="1"/>
    <x v="1"/>
    <x v="1"/>
    <x v="1"/>
    <x v="3"/>
    <x v="3"/>
    <x v="1"/>
    <x v="1"/>
    <x v="4"/>
  </r>
  <r>
    <x v="6"/>
    <x v="1"/>
    <x v="1"/>
    <x v="1"/>
    <x v="1"/>
    <x v="3"/>
    <x v="3"/>
    <x v="1"/>
    <x v="1"/>
    <x v="4"/>
  </r>
  <r>
    <x v="1"/>
    <x v="1"/>
    <x v="1"/>
    <x v="1"/>
    <x v="1"/>
    <x v="3"/>
    <x v="3"/>
    <x v="1"/>
    <x v="1"/>
    <x v="4"/>
  </r>
  <r>
    <x v="1"/>
    <x v="1"/>
    <x v="1"/>
    <x v="1"/>
    <x v="1"/>
    <x v="3"/>
    <x v="3"/>
    <x v="1"/>
    <x v="1"/>
    <x v="4"/>
  </r>
  <r>
    <x v="2"/>
    <x v="2"/>
    <x v="2"/>
    <x v="1"/>
    <x v="1"/>
    <x v="2"/>
    <x v="2"/>
    <x v="1"/>
    <x v="1"/>
    <x v="3"/>
  </r>
  <r>
    <x v="3"/>
    <x v="1"/>
    <x v="1"/>
    <x v="1"/>
    <x v="1"/>
    <x v="3"/>
    <x v="3"/>
    <x v="1"/>
    <x v="1"/>
    <x v="4"/>
  </r>
  <r>
    <x v="2"/>
    <x v="2"/>
    <x v="2"/>
    <x v="1"/>
    <x v="1"/>
    <x v="3"/>
    <x v="0"/>
    <x v="1"/>
    <x v="1"/>
    <x v="9"/>
  </r>
  <r>
    <x v="1"/>
    <x v="1"/>
    <x v="1"/>
    <x v="1"/>
    <x v="1"/>
    <x v="3"/>
    <x v="3"/>
    <x v="2"/>
    <x v="2"/>
    <x v="2"/>
  </r>
  <r>
    <x v="2"/>
    <x v="2"/>
    <x v="2"/>
    <x v="1"/>
    <x v="1"/>
    <x v="3"/>
    <x v="3"/>
    <x v="2"/>
    <x v="2"/>
    <x v="3"/>
  </r>
  <r>
    <x v="3"/>
    <x v="1"/>
    <x v="1"/>
    <x v="1"/>
    <x v="1"/>
    <x v="3"/>
    <x v="3"/>
    <x v="1"/>
    <x v="1"/>
    <x v="4"/>
  </r>
  <r>
    <x v="1"/>
    <x v="1"/>
    <x v="1"/>
    <x v="2"/>
    <x v="2"/>
    <x v="1"/>
    <x v="1"/>
    <x v="1"/>
    <x v="1"/>
    <x v="5"/>
  </r>
  <r>
    <x v="1"/>
    <x v="1"/>
    <x v="1"/>
    <x v="1"/>
    <x v="1"/>
    <x v="3"/>
    <x v="3"/>
    <x v="1"/>
    <x v="1"/>
    <x v="4"/>
  </r>
  <r>
    <x v="7"/>
    <x v="1"/>
    <x v="1"/>
    <x v="1"/>
    <x v="1"/>
    <x v="2"/>
    <x v="2"/>
    <x v="3"/>
    <x v="3"/>
    <x v="4"/>
  </r>
  <r>
    <x v="1"/>
    <x v="1"/>
    <x v="1"/>
    <x v="1"/>
    <x v="1"/>
    <x v="2"/>
    <x v="2"/>
    <x v="3"/>
    <x v="3"/>
    <x v="4"/>
  </r>
  <r>
    <x v="8"/>
    <x v="1"/>
    <x v="1"/>
    <x v="1"/>
    <x v="1"/>
    <x v="2"/>
    <x v="2"/>
    <x v="3"/>
    <x v="3"/>
    <x v="4"/>
  </r>
  <r>
    <x v="9"/>
    <x v="1"/>
    <x v="1"/>
    <x v="1"/>
    <x v="1"/>
    <x v="2"/>
    <x v="2"/>
    <x v="3"/>
    <x v="3"/>
    <x v="4"/>
  </r>
  <r>
    <x v="10"/>
    <x v="1"/>
    <x v="1"/>
    <x v="1"/>
    <x v="1"/>
    <x v="1"/>
    <x v="1"/>
    <x v="1"/>
    <x v="1"/>
    <x v="1"/>
  </r>
  <r>
    <x v="3"/>
    <x v="1"/>
    <x v="1"/>
    <x v="1"/>
    <x v="1"/>
    <x v="1"/>
    <x v="1"/>
    <x v="1"/>
    <x v="1"/>
    <x v="1"/>
  </r>
  <r>
    <x v="1"/>
    <x v="1"/>
    <x v="1"/>
    <x v="1"/>
    <x v="1"/>
    <x v="2"/>
    <x v="2"/>
    <x v="2"/>
    <x v="2"/>
    <x v="1"/>
  </r>
  <r>
    <x v="1"/>
    <x v="1"/>
    <x v="1"/>
    <x v="1"/>
    <x v="1"/>
    <x v="2"/>
    <x v="2"/>
    <x v="2"/>
    <x v="2"/>
    <x v="1"/>
  </r>
  <r>
    <x v="7"/>
    <x v="1"/>
    <x v="1"/>
    <x v="1"/>
    <x v="1"/>
    <x v="3"/>
    <x v="3"/>
    <x v="3"/>
    <x v="3"/>
    <x v="10"/>
  </r>
  <r>
    <x v="11"/>
    <x v="1"/>
    <x v="1"/>
    <x v="1"/>
    <x v="1"/>
    <x v="3"/>
    <x v="3"/>
    <x v="3"/>
    <x v="3"/>
    <x v="10"/>
  </r>
  <r>
    <x v="8"/>
    <x v="1"/>
    <x v="1"/>
    <x v="2"/>
    <x v="2"/>
    <x v="3"/>
    <x v="3"/>
    <x v="3"/>
    <x v="3"/>
    <x v="1"/>
  </r>
  <r>
    <x v="12"/>
    <x v="1"/>
    <x v="1"/>
    <x v="1"/>
    <x v="1"/>
    <x v="3"/>
    <x v="3"/>
    <x v="3"/>
    <x v="3"/>
    <x v="10"/>
  </r>
  <r>
    <x v="4"/>
    <x v="1"/>
    <x v="1"/>
    <x v="1"/>
    <x v="1"/>
    <x v="3"/>
    <x v="3"/>
    <x v="3"/>
    <x v="3"/>
    <x v="10"/>
  </r>
  <r>
    <x v="1"/>
    <x v="1"/>
    <x v="1"/>
    <x v="1"/>
    <x v="1"/>
    <x v="3"/>
    <x v="3"/>
    <x v="3"/>
    <x v="3"/>
    <x v="10"/>
  </r>
  <r>
    <x v="3"/>
    <x v="1"/>
    <x v="1"/>
    <x v="1"/>
    <x v="1"/>
    <x v="3"/>
    <x v="3"/>
    <x v="1"/>
    <x v="1"/>
    <x v="4"/>
  </r>
  <r>
    <x v="3"/>
    <x v="1"/>
    <x v="1"/>
    <x v="1"/>
    <x v="1"/>
    <x v="3"/>
    <x v="3"/>
    <x v="1"/>
    <x v="1"/>
    <x v="4"/>
  </r>
  <r>
    <x v="3"/>
    <x v="1"/>
    <x v="1"/>
    <x v="1"/>
    <x v="1"/>
    <x v="3"/>
    <x v="3"/>
    <x v="1"/>
    <x v="1"/>
    <x v="4"/>
  </r>
  <r>
    <x v="11"/>
    <x v="1"/>
    <x v="1"/>
    <x v="1"/>
    <x v="1"/>
    <x v="3"/>
    <x v="3"/>
    <x v="1"/>
    <x v="1"/>
    <x v="4"/>
  </r>
  <r>
    <x v="3"/>
    <x v="1"/>
    <x v="1"/>
    <x v="1"/>
    <x v="1"/>
    <x v="3"/>
    <x v="3"/>
    <x v="1"/>
    <x v="1"/>
    <x v="4"/>
  </r>
  <r>
    <x v="2"/>
    <x v="2"/>
    <x v="2"/>
    <x v="1"/>
    <x v="1"/>
    <x v="3"/>
    <x v="3"/>
    <x v="1"/>
    <x v="1"/>
    <x v="11"/>
  </r>
  <r>
    <x v="5"/>
    <x v="2"/>
    <x v="2"/>
    <x v="1"/>
    <x v="1"/>
    <x v="3"/>
    <x v="3"/>
    <x v="1"/>
    <x v="1"/>
    <x v="11"/>
  </r>
  <r>
    <x v="13"/>
    <x v="2"/>
    <x v="2"/>
    <x v="1"/>
    <x v="1"/>
    <x v="3"/>
    <x v="3"/>
    <x v="1"/>
    <x v="1"/>
    <x v="11"/>
  </r>
  <r>
    <x v="14"/>
    <x v="2"/>
    <x v="2"/>
    <x v="1"/>
    <x v="1"/>
    <x v="3"/>
    <x v="3"/>
    <x v="1"/>
    <x v="1"/>
    <x v="11"/>
  </r>
  <r>
    <x v="15"/>
    <x v="2"/>
    <x v="2"/>
    <x v="1"/>
    <x v="1"/>
    <x v="3"/>
    <x v="3"/>
    <x v="1"/>
    <x v="1"/>
    <x v="11"/>
  </r>
  <r>
    <x v="16"/>
    <x v="2"/>
    <x v="2"/>
    <x v="1"/>
    <x v="1"/>
    <x v="3"/>
    <x v="3"/>
    <x v="1"/>
    <x v="1"/>
    <x v="11"/>
  </r>
  <r>
    <x v="3"/>
    <x v="1"/>
    <x v="1"/>
    <x v="1"/>
    <x v="1"/>
    <x v="2"/>
    <x v="2"/>
    <x v="1"/>
    <x v="1"/>
    <x v="2"/>
  </r>
  <r>
    <x v="11"/>
    <x v="1"/>
    <x v="1"/>
    <x v="1"/>
    <x v="1"/>
    <x v="2"/>
    <x v="2"/>
    <x v="1"/>
    <x v="1"/>
    <x v="2"/>
  </r>
  <r>
    <x v="1"/>
    <x v="1"/>
    <x v="1"/>
    <x v="2"/>
    <x v="2"/>
    <x v="1"/>
    <x v="1"/>
    <x v="1"/>
    <x v="1"/>
    <x v="5"/>
  </r>
  <r>
    <x v="13"/>
    <x v="2"/>
    <x v="2"/>
    <x v="2"/>
    <x v="2"/>
    <x v="1"/>
    <x v="1"/>
    <x v="1"/>
    <x v="1"/>
    <x v="12"/>
  </r>
  <r>
    <x v="1"/>
    <x v="1"/>
    <x v="1"/>
    <x v="2"/>
    <x v="2"/>
    <x v="1"/>
    <x v="1"/>
    <x v="1"/>
    <x v="1"/>
    <x v="5"/>
  </r>
  <r>
    <x v="1"/>
    <x v="1"/>
    <x v="1"/>
    <x v="2"/>
    <x v="2"/>
    <x v="2"/>
    <x v="2"/>
    <x v="1"/>
    <x v="1"/>
    <x v="6"/>
  </r>
  <r>
    <x v="11"/>
    <x v="1"/>
    <x v="1"/>
    <x v="1"/>
    <x v="1"/>
    <x v="2"/>
    <x v="2"/>
    <x v="1"/>
    <x v="1"/>
    <x v="2"/>
  </r>
  <r>
    <x v="3"/>
    <x v="1"/>
    <x v="1"/>
    <x v="1"/>
    <x v="1"/>
    <x v="3"/>
    <x v="3"/>
    <x v="1"/>
    <x v="1"/>
    <x v="4"/>
  </r>
  <r>
    <x v="3"/>
    <x v="1"/>
    <x v="1"/>
    <x v="1"/>
    <x v="1"/>
    <x v="3"/>
    <x v="3"/>
    <x v="1"/>
    <x v="1"/>
    <x v="4"/>
  </r>
  <r>
    <x v="1"/>
    <x v="1"/>
    <x v="1"/>
    <x v="1"/>
    <x v="1"/>
    <x v="2"/>
    <x v="2"/>
    <x v="1"/>
    <x v="1"/>
    <x v="2"/>
  </r>
  <r>
    <x v="3"/>
    <x v="1"/>
    <x v="1"/>
    <x v="1"/>
    <x v="1"/>
    <x v="3"/>
    <x v="3"/>
    <x v="1"/>
    <x v="1"/>
    <x v="4"/>
  </r>
  <r>
    <x v="5"/>
    <x v="2"/>
    <x v="2"/>
    <x v="2"/>
    <x v="2"/>
    <x v="2"/>
    <x v="2"/>
    <x v="1"/>
    <x v="1"/>
    <x v="13"/>
  </r>
  <r>
    <x v="1"/>
    <x v="1"/>
    <x v="1"/>
    <x v="2"/>
    <x v="2"/>
    <x v="2"/>
    <x v="2"/>
    <x v="1"/>
    <x v="1"/>
    <x v="6"/>
  </r>
  <r>
    <x v="11"/>
    <x v="1"/>
    <x v="1"/>
    <x v="2"/>
    <x v="2"/>
    <x v="3"/>
    <x v="3"/>
    <x v="1"/>
    <x v="1"/>
    <x v="8"/>
  </r>
  <r>
    <x v="11"/>
    <x v="1"/>
    <x v="1"/>
    <x v="2"/>
    <x v="2"/>
    <x v="1"/>
    <x v="1"/>
    <x v="2"/>
    <x v="2"/>
    <x v="14"/>
  </r>
  <r>
    <x v="3"/>
    <x v="1"/>
    <x v="1"/>
    <x v="1"/>
    <x v="1"/>
    <x v="3"/>
    <x v="3"/>
    <x v="1"/>
    <x v="1"/>
    <x v="4"/>
  </r>
  <r>
    <x v="3"/>
    <x v="1"/>
    <x v="1"/>
    <x v="1"/>
    <x v="1"/>
    <x v="3"/>
    <x v="3"/>
    <x v="1"/>
    <x v="1"/>
    <x v="4"/>
  </r>
  <r>
    <x v="1"/>
    <x v="1"/>
    <x v="1"/>
    <x v="2"/>
    <x v="2"/>
    <x v="1"/>
    <x v="1"/>
    <x v="2"/>
    <x v="2"/>
    <x v="14"/>
  </r>
  <r>
    <x v="3"/>
    <x v="1"/>
    <x v="1"/>
    <x v="1"/>
    <x v="1"/>
    <x v="1"/>
    <x v="1"/>
    <x v="2"/>
    <x v="2"/>
    <x v="8"/>
  </r>
  <r>
    <x v="1"/>
    <x v="1"/>
    <x v="1"/>
    <x v="2"/>
    <x v="2"/>
    <x v="1"/>
    <x v="1"/>
    <x v="2"/>
    <x v="2"/>
    <x v="14"/>
  </r>
  <r>
    <x v="3"/>
    <x v="1"/>
    <x v="1"/>
    <x v="1"/>
    <x v="1"/>
    <x v="3"/>
    <x v="3"/>
    <x v="1"/>
    <x v="1"/>
    <x v="4"/>
  </r>
  <r>
    <x v="3"/>
    <x v="1"/>
    <x v="1"/>
    <x v="1"/>
    <x v="1"/>
    <x v="3"/>
    <x v="3"/>
    <x v="1"/>
    <x v="1"/>
    <x v="4"/>
  </r>
  <r>
    <x v="11"/>
    <x v="1"/>
    <x v="1"/>
    <x v="1"/>
    <x v="1"/>
    <x v="2"/>
    <x v="2"/>
    <x v="1"/>
    <x v="1"/>
    <x v="2"/>
  </r>
  <r>
    <x v="1"/>
    <x v="1"/>
    <x v="1"/>
    <x v="1"/>
    <x v="1"/>
    <x v="2"/>
    <x v="2"/>
    <x v="1"/>
    <x v="1"/>
    <x v="2"/>
  </r>
  <r>
    <x v="3"/>
    <x v="1"/>
    <x v="1"/>
    <x v="1"/>
    <x v="1"/>
    <x v="2"/>
    <x v="2"/>
    <x v="1"/>
    <x v="1"/>
    <x v="2"/>
  </r>
  <r>
    <x v="1"/>
    <x v="1"/>
    <x v="1"/>
    <x v="1"/>
    <x v="1"/>
    <x v="3"/>
    <x v="3"/>
    <x v="2"/>
    <x v="2"/>
    <x v="2"/>
  </r>
  <r>
    <x v="1"/>
    <x v="1"/>
    <x v="1"/>
    <x v="1"/>
    <x v="1"/>
    <x v="3"/>
    <x v="3"/>
    <x v="2"/>
    <x v="2"/>
    <x v="2"/>
  </r>
  <r>
    <x v="1"/>
    <x v="1"/>
    <x v="1"/>
    <x v="1"/>
    <x v="1"/>
    <x v="3"/>
    <x v="3"/>
    <x v="2"/>
    <x v="2"/>
    <x v="2"/>
  </r>
  <r>
    <x v="11"/>
    <x v="1"/>
    <x v="1"/>
    <x v="1"/>
    <x v="1"/>
    <x v="1"/>
    <x v="1"/>
    <x v="2"/>
    <x v="2"/>
    <x v="8"/>
  </r>
  <r>
    <x v="1"/>
    <x v="1"/>
    <x v="1"/>
    <x v="1"/>
    <x v="1"/>
    <x v="1"/>
    <x v="1"/>
    <x v="2"/>
    <x v="2"/>
    <x v="8"/>
  </r>
  <r>
    <x v="1"/>
    <x v="1"/>
    <x v="1"/>
    <x v="1"/>
    <x v="1"/>
    <x v="1"/>
    <x v="1"/>
    <x v="2"/>
    <x v="2"/>
    <x v="8"/>
  </r>
  <r>
    <x v="1"/>
    <x v="1"/>
    <x v="1"/>
    <x v="1"/>
    <x v="1"/>
    <x v="1"/>
    <x v="1"/>
    <x v="2"/>
    <x v="2"/>
    <x v="8"/>
  </r>
  <r>
    <x v="1"/>
    <x v="1"/>
    <x v="1"/>
    <x v="2"/>
    <x v="2"/>
    <x v="1"/>
    <x v="1"/>
    <x v="2"/>
    <x v="2"/>
    <x v="14"/>
  </r>
  <r>
    <x v="1"/>
    <x v="1"/>
    <x v="1"/>
    <x v="1"/>
    <x v="1"/>
    <x v="2"/>
    <x v="2"/>
    <x v="1"/>
    <x v="1"/>
    <x v="2"/>
  </r>
  <r>
    <x v="3"/>
    <x v="1"/>
    <x v="1"/>
    <x v="1"/>
    <x v="1"/>
    <x v="2"/>
    <x v="2"/>
    <x v="1"/>
    <x v="1"/>
    <x v="2"/>
  </r>
  <r>
    <x v="13"/>
    <x v="2"/>
    <x v="2"/>
    <x v="1"/>
    <x v="1"/>
    <x v="2"/>
    <x v="2"/>
    <x v="1"/>
    <x v="1"/>
    <x v="3"/>
  </r>
  <r>
    <x v="1"/>
    <x v="1"/>
    <x v="1"/>
    <x v="1"/>
    <x v="1"/>
    <x v="2"/>
    <x v="2"/>
    <x v="1"/>
    <x v="1"/>
    <x v="2"/>
  </r>
  <r>
    <x v="3"/>
    <x v="1"/>
    <x v="1"/>
    <x v="1"/>
    <x v="1"/>
    <x v="2"/>
    <x v="2"/>
    <x v="1"/>
    <x v="1"/>
    <x v="2"/>
  </r>
  <r>
    <x v="1"/>
    <x v="1"/>
    <x v="1"/>
    <x v="1"/>
    <x v="1"/>
    <x v="1"/>
    <x v="1"/>
    <x v="2"/>
    <x v="2"/>
    <x v="8"/>
  </r>
  <r>
    <x v="1"/>
    <x v="1"/>
    <x v="1"/>
    <x v="2"/>
    <x v="2"/>
    <x v="1"/>
    <x v="1"/>
    <x v="2"/>
    <x v="2"/>
    <x v="14"/>
  </r>
  <r>
    <x v="3"/>
    <x v="1"/>
    <x v="1"/>
    <x v="1"/>
    <x v="1"/>
    <x v="3"/>
    <x v="3"/>
    <x v="1"/>
    <x v="1"/>
    <x v="4"/>
  </r>
  <r>
    <x v="3"/>
    <x v="1"/>
    <x v="1"/>
    <x v="1"/>
    <x v="1"/>
    <x v="3"/>
    <x v="3"/>
    <x v="1"/>
    <x v="1"/>
    <x v="4"/>
  </r>
  <r>
    <x v="3"/>
    <x v="1"/>
    <x v="1"/>
    <x v="1"/>
    <x v="1"/>
    <x v="3"/>
    <x v="3"/>
    <x v="1"/>
    <x v="1"/>
    <x v="4"/>
  </r>
  <r>
    <x v="3"/>
    <x v="1"/>
    <x v="1"/>
    <x v="1"/>
    <x v="1"/>
    <x v="3"/>
    <x v="3"/>
    <x v="1"/>
    <x v="1"/>
    <x v="4"/>
  </r>
  <r>
    <x v="1"/>
    <x v="1"/>
    <x v="1"/>
    <x v="1"/>
    <x v="1"/>
    <x v="3"/>
    <x v="3"/>
    <x v="1"/>
    <x v="1"/>
    <x v="4"/>
  </r>
  <r>
    <x v="1"/>
    <x v="1"/>
    <x v="1"/>
    <x v="1"/>
    <x v="1"/>
    <x v="3"/>
    <x v="3"/>
    <x v="1"/>
    <x v="1"/>
    <x v="4"/>
  </r>
  <r>
    <x v="2"/>
    <x v="2"/>
    <x v="2"/>
    <x v="1"/>
    <x v="1"/>
    <x v="3"/>
    <x v="3"/>
    <x v="1"/>
    <x v="1"/>
    <x v="11"/>
  </r>
  <r>
    <x v="1"/>
    <x v="1"/>
    <x v="1"/>
    <x v="1"/>
    <x v="1"/>
    <x v="3"/>
    <x v="3"/>
    <x v="1"/>
    <x v="1"/>
    <x v="4"/>
  </r>
  <r>
    <x v="3"/>
    <x v="1"/>
    <x v="1"/>
    <x v="1"/>
    <x v="1"/>
    <x v="3"/>
    <x v="3"/>
    <x v="1"/>
    <x v="1"/>
    <x v="4"/>
  </r>
  <r>
    <x v="15"/>
    <x v="2"/>
    <x v="2"/>
    <x v="1"/>
    <x v="1"/>
    <x v="3"/>
    <x v="3"/>
    <x v="1"/>
    <x v="1"/>
    <x v="11"/>
  </r>
  <r>
    <x v="2"/>
    <x v="2"/>
    <x v="2"/>
    <x v="1"/>
    <x v="1"/>
    <x v="3"/>
    <x v="3"/>
    <x v="1"/>
    <x v="1"/>
    <x v="11"/>
  </r>
  <r>
    <x v="15"/>
    <x v="2"/>
    <x v="2"/>
    <x v="1"/>
    <x v="1"/>
    <x v="1"/>
    <x v="1"/>
    <x v="1"/>
    <x v="1"/>
    <x v="7"/>
  </r>
  <r>
    <x v="2"/>
    <x v="2"/>
    <x v="2"/>
    <x v="1"/>
    <x v="1"/>
    <x v="1"/>
    <x v="1"/>
    <x v="1"/>
    <x v="1"/>
    <x v="7"/>
  </r>
  <r>
    <x v="3"/>
    <x v="1"/>
    <x v="1"/>
    <x v="1"/>
    <x v="1"/>
    <x v="3"/>
    <x v="3"/>
    <x v="1"/>
    <x v="1"/>
    <x v="4"/>
  </r>
  <r>
    <x v="3"/>
    <x v="1"/>
    <x v="1"/>
    <x v="1"/>
    <x v="1"/>
    <x v="3"/>
    <x v="3"/>
    <x v="1"/>
    <x v="1"/>
    <x v="4"/>
  </r>
  <r>
    <x v="3"/>
    <x v="1"/>
    <x v="1"/>
    <x v="1"/>
    <x v="1"/>
    <x v="3"/>
    <x v="3"/>
    <x v="1"/>
    <x v="1"/>
    <x v="4"/>
  </r>
  <r>
    <x v="1"/>
    <x v="1"/>
    <x v="1"/>
    <x v="1"/>
    <x v="1"/>
    <x v="3"/>
    <x v="3"/>
    <x v="1"/>
    <x v="1"/>
    <x v="4"/>
  </r>
  <r>
    <x v="1"/>
    <x v="1"/>
    <x v="1"/>
    <x v="1"/>
    <x v="1"/>
    <x v="3"/>
    <x v="3"/>
    <x v="1"/>
    <x v="1"/>
    <x v="4"/>
  </r>
  <r>
    <x v="2"/>
    <x v="2"/>
    <x v="2"/>
    <x v="1"/>
    <x v="1"/>
    <x v="3"/>
    <x v="3"/>
    <x v="1"/>
    <x v="1"/>
    <x v="11"/>
  </r>
  <r>
    <x v="1"/>
    <x v="1"/>
    <x v="1"/>
    <x v="1"/>
    <x v="1"/>
    <x v="3"/>
    <x v="3"/>
    <x v="1"/>
    <x v="1"/>
    <x v="4"/>
  </r>
  <r>
    <x v="1"/>
    <x v="1"/>
    <x v="1"/>
    <x v="1"/>
    <x v="1"/>
    <x v="1"/>
    <x v="1"/>
    <x v="1"/>
    <x v="1"/>
    <x v="1"/>
  </r>
  <r>
    <x v="1"/>
    <x v="1"/>
    <x v="1"/>
    <x v="1"/>
    <x v="1"/>
    <x v="1"/>
    <x v="1"/>
    <x v="1"/>
    <x v="1"/>
    <x v="1"/>
  </r>
  <r>
    <x v="1"/>
    <x v="1"/>
    <x v="1"/>
    <x v="1"/>
    <x v="1"/>
    <x v="1"/>
    <x v="1"/>
    <x v="1"/>
    <x v="1"/>
    <x v="1"/>
  </r>
  <r>
    <x v="1"/>
    <x v="1"/>
    <x v="1"/>
    <x v="2"/>
    <x v="2"/>
    <x v="1"/>
    <x v="1"/>
    <x v="1"/>
    <x v="1"/>
    <x v="5"/>
  </r>
  <r>
    <x v="3"/>
    <x v="1"/>
    <x v="1"/>
    <x v="1"/>
    <x v="1"/>
    <x v="3"/>
    <x v="3"/>
    <x v="1"/>
    <x v="1"/>
    <x v="4"/>
  </r>
  <r>
    <x v="3"/>
    <x v="1"/>
    <x v="1"/>
    <x v="1"/>
    <x v="1"/>
    <x v="3"/>
    <x v="3"/>
    <x v="1"/>
    <x v="1"/>
    <x v="4"/>
  </r>
  <r>
    <x v="1"/>
    <x v="1"/>
    <x v="1"/>
    <x v="1"/>
    <x v="1"/>
    <x v="3"/>
    <x v="3"/>
    <x v="1"/>
    <x v="1"/>
    <x v="4"/>
  </r>
  <r>
    <x v="3"/>
    <x v="1"/>
    <x v="1"/>
    <x v="1"/>
    <x v="1"/>
    <x v="1"/>
    <x v="1"/>
    <x v="2"/>
    <x v="2"/>
    <x v="8"/>
  </r>
  <r>
    <x v="1"/>
    <x v="1"/>
    <x v="1"/>
    <x v="1"/>
    <x v="1"/>
    <x v="1"/>
    <x v="1"/>
    <x v="1"/>
    <x v="1"/>
    <x v="1"/>
  </r>
  <r>
    <x v="8"/>
    <x v="1"/>
    <x v="1"/>
    <x v="1"/>
    <x v="1"/>
    <x v="1"/>
    <x v="1"/>
    <x v="1"/>
    <x v="1"/>
    <x v="1"/>
  </r>
  <r>
    <x v="9"/>
    <x v="1"/>
    <x v="1"/>
    <x v="1"/>
    <x v="1"/>
    <x v="1"/>
    <x v="1"/>
    <x v="1"/>
    <x v="1"/>
    <x v="1"/>
  </r>
  <r>
    <x v="11"/>
    <x v="1"/>
    <x v="1"/>
    <x v="1"/>
    <x v="1"/>
    <x v="3"/>
    <x v="3"/>
    <x v="1"/>
    <x v="1"/>
    <x v="4"/>
  </r>
  <r>
    <x v="8"/>
    <x v="1"/>
    <x v="1"/>
    <x v="2"/>
    <x v="2"/>
    <x v="3"/>
    <x v="3"/>
    <x v="1"/>
    <x v="1"/>
    <x v="8"/>
  </r>
  <r>
    <x v="3"/>
    <x v="1"/>
    <x v="1"/>
    <x v="1"/>
    <x v="1"/>
    <x v="3"/>
    <x v="3"/>
    <x v="1"/>
    <x v="1"/>
    <x v="4"/>
  </r>
  <r>
    <x v="3"/>
    <x v="1"/>
    <x v="1"/>
    <x v="1"/>
    <x v="1"/>
    <x v="3"/>
    <x v="3"/>
    <x v="1"/>
    <x v="1"/>
    <x v="4"/>
  </r>
  <r>
    <x v="1"/>
    <x v="1"/>
    <x v="1"/>
    <x v="1"/>
    <x v="1"/>
    <x v="3"/>
    <x v="3"/>
    <x v="1"/>
    <x v="1"/>
    <x v="4"/>
  </r>
  <r>
    <x v="15"/>
    <x v="2"/>
    <x v="2"/>
    <x v="1"/>
    <x v="1"/>
    <x v="3"/>
    <x v="3"/>
    <x v="2"/>
    <x v="2"/>
    <x v="3"/>
  </r>
  <r>
    <x v="2"/>
    <x v="2"/>
    <x v="2"/>
    <x v="1"/>
    <x v="1"/>
    <x v="3"/>
    <x v="3"/>
    <x v="2"/>
    <x v="2"/>
    <x v="3"/>
  </r>
  <r>
    <x v="3"/>
    <x v="1"/>
    <x v="1"/>
    <x v="1"/>
    <x v="1"/>
    <x v="3"/>
    <x v="3"/>
    <x v="2"/>
    <x v="2"/>
    <x v="2"/>
  </r>
  <r>
    <x v="3"/>
    <x v="1"/>
    <x v="1"/>
    <x v="1"/>
    <x v="1"/>
    <x v="3"/>
    <x v="3"/>
    <x v="2"/>
    <x v="2"/>
    <x v="2"/>
  </r>
  <r>
    <x v="5"/>
    <x v="2"/>
    <x v="2"/>
    <x v="1"/>
    <x v="1"/>
    <x v="3"/>
    <x v="3"/>
    <x v="2"/>
    <x v="2"/>
    <x v="3"/>
  </r>
  <r>
    <x v="1"/>
    <x v="1"/>
    <x v="1"/>
    <x v="2"/>
    <x v="2"/>
    <x v="3"/>
    <x v="3"/>
    <x v="2"/>
    <x v="2"/>
    <x v="6"/>
  </r>
  <r>
    <x v="1"/>
    <x v="1"/>
    <x v="1"/>
    <x v="1"/>
    <x v="1"/>
    <x v="3"/>
    <x v="3"/>
    <x v="2"/>
    <x v="2"/>
    <x v="2"/>
  </r>
  <r>
    <x v="1"/>
    <x v="1"/>
    <x v="1"/>
    <x v="1"/>
    <x v="1"/>
    <x v="3"/>
    <x v="3"/>
    <x v="2"/>
    <x v="2"/>
    <x v="2"/>
  </r>
  <r>
    <x v="8"/>
    <x v="1"/>
    <x v="1"/>
    <x v="1"/>
    <x v="1"/>
    <x v="3"/>
    <x v="3"/>
    <x v="2"/>
    <x v="2"/>
    <x v="2"/>
  </r>
  <r>
    <x v="9"/>
    <x v="1"/>
    <x v="1"/>
    <x v="1"/>
    <x v="1"/>
    <x v="3"/>
    <x v="3"/>
    <x v="2"/>
    <x v="2"/>
    <x v="2"/>
  </r>
  <r>
    <x v="1"/>
    <x v="1"/>
    <x v="1"/>
    <x v="1"/>
    <x v="1"/>
    <x v="3"/>
    <x v="3"/>
    <x v="2"/>
    <x v="2"/>
    <x v="2"/>
  </r>
  <r>
    <x v="2"/>
    <x v="2"/>
    <x v="2"/>
    <x v="1"/>
    <x v="1"/>
    <x v="3"/>
    <x v="3"/>
    <x v="2"/>
    <x v="2"/>
    <x v="3"/>
  </r>
  <r>
    <x v="2"/>
    <x v="2"/>
    <x v="2"/>
    <x v="1"/>
    <x v="1"/>
    <x v="3"/>
    <x v="3"/>
    <x v="2"/>
    <x v="2"/>
    <x v="3"/>
  </r>
  <r>
    <x v="5"/>
    <x v="2"/>
    <x v="2"/>
    <x v="1"/>
    <x v="1"/>
    <x v="3"/>
    <x v="3"/>
    <x v="2"/>
    <x v="2"/>
    <x v="3"/>
  </r>
  <r>
    <x v="5"/>
    <x v="2"/>
    <x v="2"/>
    <x v="1"/>
    <x v="1"/>
    <x v="3"/>
    <x v="3"/>
    <x v="2"/>
    <x v="2"/>
    <x v="3"/>
  </r>
  <r>
    <x v="1"/>
    <x v="1"/>
    <x v="1"/>
    <x v="1"/>
    <x v="1"/>
    <x v="1"/>
    <x v="1"/>
    <x v="2"/>
    <x v="2"/>
    <x v="8"/>
  </r>
  <r>
    <x v="2"/>
    <x v="2"/>
    <x v="2"/>
    <x v="1"/>
    <x v="1"/>
    <x v="3"/>
    <x v="3"/>
    <x v="1"/>
    <x v="1"/>
    <x v="11"/>
  </r>
  <r>
    <x v="5"/>
    <x v="2"/>
    <x v="2"/>
    <x v="1"/>
    <x v="1"/>
    <x v="3"/>
    <x v="3"/>
    <x v="1"/>
    <x v="1"/>
    <x v="11"/>
  </r>
  <r>
    <x v="13"/>
    <x v="2"/>
    <x v="2"/>
    <x v="1"/>
    <x v="1"/>
    <x v="3"/>
    <x v="3"/>
    <x v="1"/>
    <x v="1"/>
    <x v="11"/>
  </r>
  <r>
    <x v="14"/>
    <x v="2"/>
    <x v="2"/>
    <x v="1"/>
    <x v="1"/>
    <x v="3"/>
    <x v="3"/>
    <x v="1"/>
    <x v="1"/>
    <x v="11"/>
  </r>
  <r>
    <x v="15"/>
    <x v="2"/>
    <x v="2"/>
    <x v="1"/>
    <x v="1"/>
    <x v="3"/>
    <x v="3"/>
    <x v="1"/>
    <x v="1"/>
    <x v="11"/>
  </r>
  <r>
    <x v="16"/>
    <x v="2"/>
    <x v="2"/>
    <x v="1"/>
    <x v="1"/>
    <x v="3"/>
    <x v="3"/>
    <x v="1"/>
    <x v="1"/>
    <x v="11"/>
  </r>
  <r>
    <x v="3"/>
    <x v="1"/>
    <x v="1"/>
    <x v="1"/>
    <x v="1"/>
    <x v="3"/>
    <x v="3"/>
    <x v="1"/>
    <x v="1"/>
    <x v="4"/>
  </r>
  <r>
    <x v="3"/>
    <x v="1"/>
    <x v="1"/>
    <x v="1"/>
    <x v="1"/>
    <x v="3"/>
    <x v="3"/>
    <x v="1"/>
    <x v="1"/>
    <x v="4"/>
  </r>
  <r>
    <x v="4"/>
    <x v="1"/>
    <x v="1"/>
    <x v="1"/>
    <x v="1"/>
    <x v="2"/>
    <x v="2"/>
    <x v="1"/>
    <x v="1"/>
    <x v="2"/>
  </r>
  <r>
    <x v="3"/>
    <x v="1"/>
    <x v="1"/>
    <x v="1"/>
    <x v="1"/>
    <x v="3"/>
    <x v="3"/>
    <x v="1"/>
    <x v="1"/>
    <x v="4"/>
  </r>
  <r>
    <x v="3"/>
    <x v="1"/>
    <x v="1"/>
    <x v="2"/>
    <x v="2"/>
    <x v="3"/>
    <x v="3"/>
    <x v="1"/>
    <x v="1"/>
    <x v="8"/>
  </r>
  <r>
    <x v="3"/>
    <x v="1"/>
    <x v="1"/>
    <x v="1"/>
    <x v="1"/>
    <x v="3"/>
    <x v="3"/>
    <x v="3"/>
    <x v="3"/>
    <x v="10"/>
  </r>
  <r>
    <x v="1"/>
    <x v="1"/>
    <x v="1"/>
    <x v="1"/>
    <x v="1"/>
    <x v="1"/>
    <x v="1"/>
    <x v="2"/>
    <x v="2"/>
    <x v="8"/>
  </r>
  <r>
    <x v="17"/>
    <x v="1"/>
    <x v="1"/>
    <x v="2"/>
    <x v="2"/>
    <x v="1"/>
    <x v="0"/>
    <x v="2"/>
    <x v="2"/>
    <x v="15"/>
  </r>
  <r>
    <x v="4"/>
    <x v="1"/>
    <x v="1"/>
    <x v="2"/>
    <x v="2"/>
    <x v="1"/>
    <x v="1"/>
    <x v="1"/>
    <x v="1"/>
    <x v="5"/>
  </r>
  <r>
    <x v="4"/>
    <x v="1"/>
    <x v="1"/>
    <x v="2"/>
    <x v="2"/>
    <x v="1"/>
    <x v="1"/>
    <x v="1"/>
    <x v="1"/>
    <x v="5"/>
  </r>
  <r>
    <x v="18"/>
    <x v="1"/>
    <x v="1"/>
    <x v="2"/>
    <x v="2"/>
    <x v="1"/>
    <x v="1"/>
    <x v="1"/>
    <x v="1"/>
    <x v="5"/>
  </r>
  <r>
    <x v="1"/>
    <x v="1"/>
    <x v="1"/>
    <x v="1"/>
    <x v="1"/>
    <x v="3"/>
    <x v="3"/>
    <x v="2"/>
    <x v="2"/>
    <x v="2"/>
  </r>
  <r>
    <x v="5"/>
    <x v="2"/>
    <x v="2"/>
    <x v="1"/>
    <x v="1"/>
    <x v="3"/>
    <x v="3"/>
    <x v="1"/>
    <x v="1"/>
    <x v="11"/>
  </r>
  <r>
    <x v="3"/>
    <x v="1"/>
    <x v="1"/>
    <x v="1"/>
    <x v="1"/>
    <x v="3"/>
    <x v="3"/>
    <x v="3"/>
    <x v="3"/>
    <x v="10"/>
  </r>
  <r>
    <x v="1"/>
    <x v="1"/>
    <x v="1"/>
    <x v="1"/>
    <x v="1"/>
    <x v="1"/>
    <x v="1"/>
    <x v="2"/>
    <x v="2"/>
    <x v="8"/>
  </r>
  <r>
    <x v="1"/>
    <x v="1"/>
    <x v="1"/>
    <x v="1"/>
    <x v="1"/>
    <x v="2"/>
    <x v="2"/>
    <x v="2"/>
    <x v="2"/>
    <x v="1"/>
  </r>
  <r>
    <x v="1"/>
    <x v="1"/>
    <x v="1"/>
    <x v="1"/>
    <x v="1"/>
    <x v="2"/>
    <x v="2"/>
    <x v="2"/>
    <x v="2"/>
    <x v="1"/>
  </r>
  <r>
    <x v="3"/>
    <x v="1"/>
    <x v="1"/>
    <x v="2"/>
    <x v="2"/>
    <x v="3"/>
    <x v="3"/>
    <x v="1"/>
    <x v="1"/>
    <x v="8"/>
  </r>
  <r>
    <x v="3"/>
    <x v="1"/>
    <x v="1"/>
    <x v="2"/>
    <x v="2"/>
    <x v="3"/>
    <x v="3"/>
    <x v="1"/>
    <x v="1"/>
    <x v="8"/>
  </r>
  <r>
    <x v="3"/>
    <x v="1"/>
    <x v="1"/>
    <x v="1"/>
    <x v="1"/>
    <x v="3"/>
    <x v="3"/>
    <x v="1"/>
    <x v="1"/>
    <x v="4"/>
  </r>
  <r>
    <x v="1"/>
    <x v="1"/>
    <x v="1"/>
    <x v="1"/>
    <x v="1"/>
    <x v="3"/>
    <x v="3"/>
    <x v="1"/>
    <x v="1"/>
    <x v="4"/>
  </r>
  <r>
    <x v="5"/>
    <x v="2"/>
    <x v="2"/>
    <x v="2"/>
    <x v="2"/>
    <x v="3"/>
    <x v="3"/>
    <x v="1"/>
    <x v="1"/>
    <x v="9"/>
  </r>
  <r>
    <x v="8"/>
    <x v="1"/>
    <x v="1"/>
    <x v="1"/>
    <x v="1"/>
    <x v="3"/>
    <x v="3"/>
    <x v="1"/>
    <x v="1"/>
    <x v="4"/>
  </r>
  <r>
    <x v="3"/>
    <x v="1"/>
    <x v="1"/>
    <x v="2"/>
    <x v="2"/>
    <x v="3"/>
    <x v="3"/>
    <x v="1"/>
    <x v="1"/>
    <x v="8"/>
  </r>
  <r>
    <x v="3"/>
    <x v="1"/>
    <x v="1"/>
    <x v="1"/>
    <x v="1"/>
    <x v="3"/>
    <x v="3"/>
    <x v="1"/>
    <x v="1"/>
    <x v="4"/>
  </r>
  <r>
    <x v="2"/>
    <x v="2"/>
    <x v="2"/>
    <x v="1"/>
    <x v="1"/>
    <x v="3"/>
    <x v="3"/>
    <x v="1"/>
    <x v="1"/>
    <x v="11"/>
  </r>
  <r>
    <x v="2"/>
    <x v="2"/>
    <x v="2"/>
    <x v="1"/>
    <x v="1"/>
    <x v="3"/>
    <x v="3"/>
    <x v="1"/>
    <x v="1"/>
    <x v="11"/>
  </r>
  <r>
    <x v="1"/>
    <x v="1"/>
    <x v="1"/>
    <x v="1"/>
    <x v="1"/>
    <x v="2"/>
    <x v="2"/>
    <x v="3"/>
    <x v="3"/>
    <x v="4"/>
  </r>
  <r>
    <x v="3"/>
    <x v="1"/>
    <x v="1"/>
    <x v="2"/>
    <x v="2"/>
    <x v="2"/>
    <x v="2"/>
    <x v="3"/>
    <x v="3"/>
    <x v="8"/>
  </r>
  <r>
    <x v="1"/>
    <x v="1"/>
    <x v="1"/>
    <x v="1"/>
    <x v="1"/>
    <x v="3"/>
    <x v="3"/>
    <x v="3"/>
    <x v="3"/>
    <x v="10"/>
  </r>
  <r>
    <x v="1"/>
    <x v="1"/>
    <x v="1"/>
    <x v="1"/>
    <x v="1"/>
    <x v="3"/>
    <x v="3"/>
    <x v="2"/>
    <x v="2"/>
    <x v="2"/>
  </r>
  <r>
    <x v="3"/>
    <x v="1"/>
    <x v="1"/>
    <x v="2"/>
    <x v="2"/>
    <x v="3"/>
    <x v="3"/>
    <x v="1"/>
    <x v="1"/>
    <x v="8"/>
  </r>
  <r>
    <x v="1"/>
    <x v="1"/>
    <x v="1"/>
    <x v="2"/>
    <x v="2"/>
    <x v="3"/>
    <x v="3"/>
    <x v="2"/>
    <x v="2"/>
    <x v="6"/>
  </r>
  <r>
    <x v="10"/>
    <x v="1"/>
    <x v="1"/>
    <x v="2"/>
    <x v="2"/>
    <x v="2"/>
    <x v="2"/>
    <x v="2"/>
    <x v="2"/>
    <x v="5"/>
  </r>
  <r>
    <x v="3"/>
    <x v="1"/>
    <x v="1"/>
    <x v="1"/>
    <x v="1"/>
    <x v="3"/>
    <x v="3"/>
    <x v="1"/>
    <x v="1"/>
    <x v="4"/>
  </r>
  <r>
    <x v="4"/>
    <x v="1"/>
    <x v="1"/>
    <x v="2"/>
    <x v="2"/>
    <x v="2"/>
    <x v="2"/>
    <x v="2"/>
    <x v="2"/>
    <x v="5"/>
  </r>
  <r>
    <x v="3"/>
    <x v="1"/>
    <x v="1"/>
    <x v="2"/>
    <x v="2"/>
    <x v="3"/>
    <x v="3"/>
    <x v="2"/>
    <x v="2"/>
    <x v="6"/>
  </r>
  <r>
    <x v="4"/>
    <x v="1"/>
    <x v="1"/>
    <x v="2"/>
    <x v="2"/>
    <x v="2"/>
    <x v="2"/>
    <x v="2"/>
    <x v="2"/>
    <x v="5"/>
  </r>
  <r>
    <x v="4"/>
    <x v="1"/>
    <x v="1"/>
    <x v="2"/>
    <x v="2"/>
    <x v="2"/>
    <x v="2"/>
    <x v="2"/>
    <x v="2"/>
    <x v="5"/>
  </r>
  <r>
    <x v="5"/>
    <x v="2"/>
    <x v="2"/>
    <x v="1"/>
    <x v="1"/>
    <x v="2"/>
    <x v="2"/>
    <x v="2"/>
    <x v="2"/>
    <x v="7"/>
  </r>
  <r>
    <x v="1"/>
    <x v="1"/>
    <x v="1"/>
    <x v="1"/>
    <x v="1"/>
    <x v="3"/>
    <x v="3"/>
    <x v="1"/>
    <x v="1"/>
    <x v="4"/>
  </r>
  <r>
    <x v="6"/>
    <x v="1"/>
    <x v="1"/>
    <x v="1"/>
    <x v="1"/>
    <x v="3"/>
    <x v="3"/>
    <x v="1"/>
    <x v="1"/>
    <x v="4"/>
  </r>
  <r>
    <x v="1"/>
    <x v="1"/>
    <x v="1"/>
    <x v="1"/>
    <x v="1"/>
    <x v="3"/>
    <x v="3"/>
    <x v="1"/>
    <x v="1"/>
    <x v="4"/>
  </r>
  <r>
    <x v="1"/>
    <x v="1"/>
    <x v="1"/>
    <x v="1"/>
    <x v="1"/>
    <x v="3"/>
    <x v="3"/>
    <x v="1"/>
    <x v="1"/>
    <x v="4"/>
  </r>
  <r>
    <x v="2"/>
    <x v="2"/>
    <x v="2"/>
    <x v="1"/>
    <x v="1"/>
    <x v="2"/>
    <x v="2"/>
    <x v="1"/>
    <x v="1"/>
    <x v="3"/>
  </r>
  <r>
    <x v="3"/>
    <x v="1"/>
    <x v="1"/>
    <x v="1"/>
    <x v="1"/>
    <x v="3"/>
    <x v="3"/>
    <x v="1"/>
    <x v="1"/>
    <x v="4"/>
  </r>
  <r>
    <x v="2"/>
    <x v="2"/>
    <x v="2"/>
    <x v="1"/>
    <x v="1"/>
    <x v="3"/>
    <x v="0"/>
    <x v="1"/>
    <x v="1"/>
    <x v="9"/>
  </r>
  <r>
    <x v="1"/>
    <x v="1"/>
    <x v="1"/>
    <x v="1"/>
    <x v="1"/>
    <x v="3"/>
    <x v="3"/>
    <x v="2"/>
    <x v="2"/>
    <x v="2"/>
  </r>
  <r>
    <x v="2"/>
    <x v="2"/>
    <x v="2"/>
    <x v="1"/>
    <x v="1"/>
    <x v="3"/>
    <x v="3"/>
    <x v="2"/>
    <x v="2"/>
    <x v="3"/>
  </r>
  <r>
    <x v="3"/>
    <x v="1"/>
    <x v="1"/>
    <x v="1"/>
    <x v="1"/>
    <x v="3"/>
    <x v="3"/>
    <x v="1"/>
    <x v="1"/>
    <x v="4"/>
  </r>
  <r>
    <x v="1"/>
    <x v="1"/>
    <x v="1"/>
    <x v="2"/>
    <x v="2"/>
    <x v="1"/>
    <x v="1"/>
    <x v="1"/>
    <x v="1"/>
    <x v="5"/>
  </r>
  <r>
    <x v="1"/>
    <x v="1"/>
    <x v="1"/>
    <x v="1"/>
    <x v="1"/>
    <x v="3"/>
    <x v="3"/>
    <x v="1"/>
    <x v="1"/>
    <x v="4"/>
  </r>
  <r>
    <x v="7"/>
    <x v="1"/>
    <x v="1"/>
    <x v="1"/>
    <x v="1"/>
    <x v="2"/>
    <x v="2"/>
    <x v="3"/>
    <x v="3"/>
    <x v="4"/>
  </r>
  <r>
    <x v="1"/>
    <x v="1"/>
    <x v="1"/>
    <x v="1"/>
    <x v="1"/>
    <x v="2"/>
    <x v="2"/>
    <x v="3"/>
    <x v="3"/>
    <x v="4"/>
  </r>
  <r>
    <x v="8"/>
    <x v="1"/>
    <x v="1"/>
    <x v="1"/>
    <x v="1"/>
    <x v="2"/>
    <x v="2"/>
    <x v="3"/>
    <x v="3"/>
    <x v="4"/>
  </r>
  <r>
    <x v="9"/>
    <x v="1"/>
    <x v="1"/>
    <x v="1"/>
    <x v="1"/>
    <x v="2"/>
    <x v="2"/>
    <x v="3"/>
    <x v="3"/>
    <x v="4"/>
  </r>
  <r>
    <x v="10"/>
    <x v="1"/>
    <x v="1"/>
    <x v="1"/>
    <x v="1"/>
    <x v="1"/>
    <x v="1"/>
    <x v="1"/>
    <x v="1"/>
    <x v="1"/>
  </r>
  <r>
    <x v="3"/>
    <x v="1"/>
    <x v="1"/>
    <x v="1"/>
    <x v="1"/>
    <x v="1"/>
    <x v="1"/>
    <x v="1"/>
    <x v="1"/>
    <x v="1"/>
  </r>
  <r>
    <x v="1"/>
    <x v="1"/>
    <x v="1"/>
    <x v="1"/>
    <x v="1"/>
    <x v="2"/>
    <x v="2"/>
    <x v="2"/>
    <x v="2"/>
    <x v="1"/>
  </r>
  <r>
    <x v="1"/>
    <x v="1"/>
    <x v="1"/>
    <x v="1"/>
    <x v="1"/>
    <x v="2"/>
    <x v="2"/>
    <x v="2"/>
    <x v="2"/>
    <x v="1"/>
  </r>
  <r>
    <x v="7"/>
    <x v="1"/>
    <x v="1"/>
    <x v="1"/>
    <x v="1"/>
    <x v="3"/>
    <x v="3"/>
    <x v="3"/>
    <x v="3"/>
    <x v="10"/>
  </r>
  <r>
    <x v="11"/>
    <x v="1"/>
    <x v="1"/>
    <x v="1"/>
    <x v="1"/>
    <x v="3"/>
    <x v="3"/>
    <x v="3"/>
    <x v="3"/>
    <x v="10"/>
  </r>
  <r>
    <x v="8"/>
    <x v="1"/>
    <x v="1"/>
    <x v="2"/>
    <x v="2"/>
    <x v="3"/>
    <x v="3"/>
    <x v="3"/>
    <x v="3"/>
    <x v="1"/>
  </r>
  <r>
    <x v="12"/>
    <x v="1"/>
    <x v="1"/>
    <x v="1"/>
    <x v="1"/>
    <x v="3"/>
    <x v="3"/>
    <x v="3"/>
    <x v="3"/>
    <x v="10"/>
  </r>
  <r>
    <x v="4"/>
    <x v="1"/>
    <x v="1"/>
    <x v="1"/>
    <x v="1"/>
    <x v="3"/>
    <x v="3"/>
    <x v="3"/>
    <x v="3"/>
    <x v="10"/>
  </r>
  <r>
    <x v="1"/>
    <x v="1"/>
    <x v="1"/>
    <x v="1"/>
    <x v="1"/>
    <x v="3"/>
    <x v="3"/>
    <x v="3"/>
    <x v="3"/>
    <x v="10"/>
  </r>
  <r>
    <x v="3"/>
    <x v="1"/>
    <x v="1"/>
    <x v="1"/>
    <x v="1"/>
    <x v="3"/>
    <x v="3"/>
    <x v="1"/>
    <x v="1"/>
    <x v="4"/>
  </r>
  <r>
    <x v="3"/>
    <x v="1"/>
    <x v="1"/>
    <x v="1"/>
    <x v="1"/>
    <x v="3"/>
    <x v="3"/>
    <x v="1"/>
    <x v="1"/>
    <x v="4"/>
  </r>
  <r>
    <x v="3"/>
    <x v="1"/>
    <x v="1"/>
    <x v="1"/>
    <x v="1"/>
    <x v="3"/>
    <x v="3"/>
    <x v="1"/>
    <x v="1"/>
    <x v="4"/>
  </r>
  <r>
    <x v="11"/>
    <x v="1"/>
    <x v="1"/>
    <x v="1"/>
    <x v="1"/>
    <x v="3"/>
    <x v="3"/>
    <x v="1"/>
    <x v="1"/>
    <x v="4"/>
  </r>
  <r>
    <x v="3"/>
    <x v="1"/>
    <x v="1"/>
    <x v="1"/>
    <x v="1"/>
    <x v="3"/>
    <x v="3"/>
    <x v="1"/>
    <x v="1"/>
    <x v="4"/>
  </r>
  <r>
    <x v="2"/>
    <x v="2"/>
    <x v="2"/>
    <x v="1"/>
    <x v="1"/>
    <x v="3"/>
    <x v="3"/>
    <x v="1"/>
    <x v="1"/>
    <x v="11"/>
  </r>
  <r>
    <x v="5"/>
    <x v="2"/>
    <x v="2"/>
    <x v="1"/>
    <x v="1"/>
    <x v="3"/>
    <x v="3"/>
    <x v="1"/>
    <x v="1"/>
    <x v="11"/>
  </r>
  <r>
    <x v="13"/>
    <x v="2"/>
    <x v="2"/>
    <x v="1"/>
    <x v="1"/>
    <x v="3"/>
    <x v="3"/>
    <x v="1"/>
    <x v="1"/>
    <x v="11"/>
  </r>
  <r>
    <x v="14"/>
    <x v="2"/>
    <x v="2"/>
    <x v="1"/>
    <x v="1"/>
    <x v="3"/>
    <x v="3"/>
    <x v="1"/>
    <x v="1"/>
    <x v="11"/>
  </r>
  <r>
    <x v="15"/>
    <x v="2"/>
    <x v="2"/>
    <x v="1"/>
    <x v="1"/>
    <x v="3"/>
    <x v="3"/>
    <x v="1"/>
    <x v="1"/>
    <x v="11"/>
  </r>
  <r>
    <x v="16"/>
    <x v="2"/>
    <x v="2"/>
    <x v="1"/>
    <x v="1"/>
    <x v="3"/>
    <x v="3"/>
    <x v="1"/>
    <x v="1"/>
    <x v="11"/>
  </r>
  <r>
    <x v="3"/>
    <x v="1"/>
    <x v="1"/>
    <x v="1"/>
    <x v="1"/>
    <x v="2"/>
    <x v="2"/>
    <x v="1"/>
    <x v="1"/>
    <x v="2"/>
  </r>
  <r>
    <x v="11"/>
    <x v="1"/>
    <x v="1"/>
    <x v="1"/>
    <x v="1"/>
    <x v="2"/>
    <x v="2"/>
    <x v="1"/>
    <x v="1"/>
    <x v="2"/>
  </r>
  <r>
    <x v="1"/>
    <x v="1"/>
    <x v="1"/>
    <x v="2"/>
    <x v="2"/>
    <x v="1"/>
    <x v="1"/>
    <x v="1"/>
    <x v="1"/>
    <x v="5"/>
  </r>
  <r>
    <x v="13"/>
    <x v="2"/>
    <x v="2"/>
    <x v="2"/>
    <x v="2"/>
    <x v="1"/>
    <x v="1"/>
    <x v="1"/>
    <x v="1"/>
    <x v="12"/>
  </r>
  <r>
    <x v="1"/>
    <x v="1"/>
    <x v="1"/>
    <x v="2"/>
    <x v="2"/>
    <x v="1"/>
    <x v="1"/>
    <x v="1"/>
    <x v="1"/>
    <x v="5"/>
  </r>
  <r>
    <x v="1"/>
    <x v="1"/>
    <x v="1"/>
    <x v="2"/>
    <x v="2"/>
    <x v="2"/>
    <x v="2"/>
    <x v="1"/>
    <x v="1"/>
    <x v="6"/>
  </r>
  <r>
    <x v="11"/>
    <x v="1"/>
    <x v="1"/>
    <x v="1"/>
    <x v="1"/>
    <x v="2"/>
    <x v="2"/>
    <x v="1"/>
    <x v="1"/>
    <x v="2"/>
  </r>
  <r>
    <x v="3"/>
    <x v="1"/>
    <x v="1"/>
    <x v="1"/>
    <x v="1"/>
    <x v="3"/>
    <x v="3"/>
    <x v="1"/>
    <x v="1"/>
    <x v="4"/>
  </r>
  <r>
    <x v="3"/>
    <x v="1"/>
    <x v="1"/>
    <x v="1"/>
    <x v="1"/>
    <x v="3"/>
    <x v="3"/>
    <x v="1"/>
    <x v="1"/>
    <x v="4"/>
  </r>
  <r>
    <x v="1"/>
    <x v="1"/>
    <x v="1"/>
    <x v="1"/>
    <x v="1"/>
    <x v="2"/>
    <x v="2"/>
    <x v="1"/>
    <x v="1"/>
    <x v="2"/>
  </r>
  <r>
    <x v="11"/>
    <x v="1"/>
    <x v="1"/>
    <x v="2"/>
    <x v="2"/>
    <x v="3"/>
    <x v="3"/>
    <x v="1"/>
    <x v="1"/>
    <x v="8"/>
  </r>
  <r>
    <x v="11"/>
    <x v="1"/>
    <x v="1"/>
    <x v="2"/>
    <x v="2"/>
    <x v="1"/>
    <x v="1"/>
    <x v="2"/>
    <x v="2"/>
    <x v="14"/>
  </r>
  <r>
    <x v="3"/>
    <x v="1"/>
    <x v="1"/>
    <x v="1"/>
    <x v="1"/>
    <x v="3"/>
    <x v="3"/>
    <x v="1"/>
    <x v="1"/>
    <x v="4"/>
  </r>
  <r>
    <x v="3"/>
    <x v="1"/>
    <x v="1"/>
    <x v="1"/>
    <x v="1"/>
    <x v="3"/>
    <x v="3"/>
    <x v="1"/>
    <x v="1"/>
    <x v="4"/>
  </r>
  <r>
    <x v="1"/>
    <x v="1"/>
    <x v="1"/>
    <x v="2"/>
    <x v="2"/>
    <x v="1"/>
    <x v="1"/>
    <x v="2"/>
    <x v="2"/>
    <x v="14"/>
  </r>
  <r>
    <x v="3"/>
    <x v="1"/>
    <x v="1"/>
    <x v="1"/>
    <x v="1"/>
    <x v="1"/>
    <x v="1"/>
    <x v="2"/>
    <x v="2"/>
    <x v="8"/>
  </r>
  <r>
    <x v="1"/>
    <x v="1"/>
    <x v="1"/>
    <x v="2"/>
    <x v="2"/>
    <x v="1"/>
    <x v="1"/>
    <x v="2"/>
    <x v="2"/>
    <x v="14"/>
  </r>
  <r>
    <x v="3"/>
    <x v="1"/>
    <x v="1"/>
    <x v="1"/>
    <x v="1"/>
    <x v="3"/>
    <x v="3"/>
    <x v="1"/>
    <x v="1"/>
    <x v="4"/>
  </r>
  <r>
    <x v="3"/>
    <x v="1"/>
    <x v="1"/>
    <x v="1"/>
    <x v="1"/>
    <x v="3"/>
    <x v="3"/>
    <x v="1"/>
    <x v="1"/>
    <x v="4"/>
  </r>
  <r>
    <x v="11"/>
    <x v="1"/>
    <x v="1"/>
    <x v="1"/>
    <x v="1"/>
    <x v="2"/>
    <x v="2"/>
    <x v="1"/>
    <x v="1"/>
    <x v="2"/>
  </r>
  <r>
    <x v="1"/>
    <x v="1"/>
    <x v="1"/>
    <x v="1"/>
    <x v="1"/>
    <x v="2"/>
    <x v="2"/>
    <x v="1"/>
    <x v="1"/>
    <x v="2"/>
  </r>
  <r>
    <x v="3"/>
    <x v="1"/>
    <x v="1"/>
    <x v="1"/>
    <x v="1"/>
    <x v="2"/>
    <x v="2"/>
    <x v="1"/>
    <x v="1"/>
    <x v="2"/>
  </r>
  <r>
    <x v="1"/>
    <x v="1"/>
    <x v="1"/>
    <x v="1"/>
    <x v="1"/>
    <x v="3"/>
    <x v="3"/>
    <x v="2"/>
    <x v="2"/>
    <x v="2"/>
  </r>
  <r>
    <x v="1"/>
    <x v="1"/>
    <x v="1"/>
    <x v="1"/>
    <x v="1"/>
    <x v="3"/>
    <x v="3"/>
    <x v="2"/>
    <x v="2"/>
    <x v="2"/>
  </r>
  <r>
    <x v="1"/>
    <x v="1"/>
    <x v="1"/>
    <x v="1"/>
    <x v="1"/>
    <x v="3"/>
    <x v="3"/>
    <x v="2"/>
    <x v="2"/>
    <x v="2"/>
  </r>
  <r>
    <x v="11"/>
    <x v="1"/>
    <x v="1"/>
    <x v="1"/>
    <x v="1"/>
    <x v="1"/>
    <x v="1"/>
    <x v="2"/>
    <x v="2"/>
    <x v="8"/>
  </r>
  <r>
    <x v="1"/>
    <x v="1"/>
    <x v="1"/>
    <x v="1"/>
    <x v="1"/>
    <x v="1"/>
    <x v="1"/>
    <x v="2"/>
    <x v="2"/>
    <x v="8"/>
  </r>
  <r>
    <x v="1"/>
    <x v="1"/>
    <x v="1"/>
    <x v="1"/>
    <x v="1"/>
    <x v="1"/>
    <x v="1"/>
    <x v="2"/>
    <x v="2"/>
    <x v="8"/>
  </r>
  <r>
    <x v="1"/>
    <x v="1"/>
    <x v="1"/>
    <x v="1"/>
    <x v="1"/>
    <x v="1"/>
    <x v="1"/>
    <x v="2"/>
    <x v="2"/>
    <x v="8"/>
  </r>
  <r>
    <x v="1"/>
    <x v="1"/>
    <x v="1"/>
    <x v="2"/>
    <x v="2"/>
    <x v="1"/>
    <x v="1"/>
    <x v="2"/>
    <x v="2"/>
    <x v="14"/>
  </r>
  <r>
    <x v="1"/>
    <x v="1"/>
    <x v="1"/>
    <x v="1"/>
    <x v="1"/>
    <x v="2"/>
    <x v="2"/>
    <x v="1"/>
    <x v="1"/>
    <x v="2"/>
  </r>
  <r>
    <x v="3"/>
    <x v="1"/>
    <x v="1"/>
    <x v="1"/>
    <x v="1"/>
    <x v="2"/>
    <x v="2"/>
    <x v="1"/>
    <x v="1"/>
    <x v="2"/>
  </r>
  <r>
    <x v="13"/>
    <x v="2"/>
    <x v="2"/>
    <x v="1"/>
    <x v="1"/>
    <x v="2"/>
    <x v="2"/>
    <x v="1"/>
    <x v="1"/>
    <x v="3"/>
  </r>
  <r>
    <x v="1"/>
    <x v="1"/>
    <x v="1"/>
    <x v="1"/>
    <x v="1"/>
    <x v="2"/>
    <x v="2"/>
    <x v="1"/>
    <x v="1"/>
    <x v="2"/>
  </r>
  <r>
    <x v="3"/>
    <x v="1"/>
    <x v="1"/>
    <x v="1"/>
    <x v="1"/>
    <x v="2"/>
    <x v="2"/>
    <x v="1"/>
    <x v="1"/>
    <x v="2"/>
  </r>
  <r>
    <x v="1"/>
    <x v="1"/>
    <x v="1"/>
    <x v="1"/>
    <x v="1"/>
    <x v="1"/>
    <x v="1"/>
    <x v="2"/>
    <x v="2"/>
    <x v="8"/>
  </r>
  <r>
    <x v="1"/>
    <x v="1"/>
    <x v="1"/>
    <x v="2"/>
    <x v="2"/>
    <x v="1"/>
    <x v="1"/>
    <x v="2"/>
    <x v="2"/>
    <x v="14"/>
  </r>
  <r>
    <x v="3"/>
    <x v="1"/>
    <x v="1"/>
    <x v="1"/>
    <x v="1"/>
    <x v="3"/>
    <x v="3"/>
    <x v="1"/>
    <x v="1"/>
    <x v="4"/>
  </r>
  <r>
    <x v="3"/>
    <x v="1"/>
    <x v="1"/>
    <x v="1"/>
    <x v="1"/>
    <x v="3"/>
    <x v="3"/>
    <x v="1"/>
    <x v="1"/>
    <x v="4"/>
  </r>
  <r>
    <x v="3"/>
    <x v="1"/>
    <x v="1"/>
    <x v="1"/>
    <x v="1"/>
    <x v="3"/>
    <x v="3"/>
    <x v="1"/>
    <x v="1"/>
    <x v="4"/>
  </r>
  <r>
    <x v="3"/>
    <x v="1"/>
    <x v="1"/>
    <x v="1"/>
    <x v="1"/>
    <x v="3"/>
    <x v="3"/>
    <x v="1"/>
    <x v="1"/>
    <x v="4"/>
  </r>
  <r>
    <x v="1"/>
    <x v="1"/>
    <x v="1"/>
    <x v="1"/>
    <x v="1"/>
    <x v="3"/>
    <x v="3"/>
    <x v="1"/>
    <x v="1"/>
    <x v="4"/>
  </r>
  <r>
    <x v="1"/>
    <x v="1"/>
    <x v="1"/>
    <x v="1"/>
    <x v="1"/>
    <x v="3"/>
    <x v="3"/>
    <x v="1"/>
    <x v="1"/>
    <x v="4"/>
  </r>
  <r>
    <x v="2"/>
    <x v="2"/>
    <x v="2"/>
    <x v="1"/>
    <x v="1"/>
    <x v="3"/>
    <x v="3"/>
    <x v="1"/>
    <x v="1"/>
    <x v="11"/>
  </r>
  <r>
    <x v="1"/>
    <x v="1"/>
    <x v="1"/>
    <x v="1"/>
    <x v="1"/>
    <x v="3"/>
    <x v="3"/>
    <x v="1"/>
    <x v="1"/>
    <x v="4"/>
  </r>
  <r>
    <x v="3"/>
    <x v="1"/>
    <x v="1"/>
    <x v="1"/>
    <x v="1"/>
    <x v="3"/>
    <x v="3"/>
    <x v="1"/>
    <x v="1"/>
    <x v="4"/>
  </r>
  <r>
    <x v="15"/>
    <x v="2"/>
    <x v="2"/>
    <x v="1"/>
    <x v="1"/>
    <x v="3"/>
    <x v="3"/>
    <x v="1"/>
    <x v="1"/>
    <x v="11"/>
  </r>
  <r>
    <x v="2"/>
    <x v="2"/>
    <x v="2"/>
    <x v="1"/>
    <x v="1"/>
    <x v="3"/>
    <x v="3"/>
    <x v="1"/>
    <x v="1"/>
    <x v="11"/>
  </r>
  <r>
    <x v="15"/>
    <x v="2"/>
    <x v="2"/>
    <x v="1"/>
    <x v="1"/>
    <x v="1"/>
    <x v="1"/>
    <x v="1"/>
    <x v="1"/>
    <x v="7"/>
  </r>
  <r>
    <x v="2"/>
    <x v="2"/>
    <x v="2"/>
    <x v="1"/>
    <x v="1"/>
    <x v="1"/>
    <x v="1"/>
    <x v="1"/>
    <x v="1"/>
    <x v="7"/>
  </r>
  <r>
    <x v="3"/>
    <x v="1"/>
    <x v="1"/>
    <x v="1"/>
    <x v="1"/>
    <x v="3"/>
    <x v="3"/>
    <x v="1"/>
    <x v="1"/>
    <x v="4"/>
  </r>
  <r>
    <x v="3"/>
    <x v="1"/>
    <x v="1"/>
    <x v="1"/>
    <x v="1"/>
    <x v="3"/>
    <x v="3"/>
    <x v="1"/>
    <x v="1"/>
    <x v="4"/>
  </r>
  <r>
    <x v="3"/>
    <x v="1"/>
    <x v="1"/>
    <x v="1"/>
    <x v="1"/>
    <x v="3"/>
    <x v="3"/>
    <x v="1"/>
    <x v="1"/>
    <x v="4"/>
  </r>
  <r>
    <x v="1"/>
    <x v="1"/>
    <x v="1"/>
    <x v="1"/>
    <x v="1"/>
    <x v="3"/>
    <x v="3"/>
    <x v="1"/>
    <x v="1"/>
    <x v="4"/>
  </r>
  <r>
    <x v="1"/>
    <x v="1"/>
    <x v="1"/>
    <x v="1"/>
    <x v="1"/>
    <x v="3"/>
    <x v="3"/>
    <x v="1"/>
    <x v="1"/>
    <x v="4"/>
  </r>
  <r>
    <x v="2"/>
    <x v="2"/>
    <x v="2"/>
    <x v="1"/>
    <x v="1"/>
    <x v="3"/>
    <x v="3"/>
    <x v="1"/>
    <x v="1"/>
    <x v="11"/>
  </r>
  <r>
    <x v="1"/>
    <x v="1"/>
    <x v="1"/>
    <x v="1"/>
    <x v="1"/>
    <x v="3"/>
    <x v="3"/>
    <x v="1"/>
    <x v="1"/>
    <x v="4"/>
  </r>
  <r>
    <x v="1"/>
    <x v="1"/>
    <x v="1"/>
    <x v="1"/>
    <x v="1"/>
    <x v="1"/>
    <x v="1"/>
    <x v="1"/>
    <x v="1"/>
    <x v="1"/>
  </r>
  <r>
    <x v="1"/>
    <x v="1"/>
    <x v="1"/>
    <x v="1"/>
    <x v="1"/>
    <x v="1"/>
    <x v="1"/>
    <x v="1"/>
    <x v="1"/>
    <x v="1"/>
  </r>
  <r>
    <x v="1"/>
    <x v="1"/>
    <x v="1"/>
    <x v="1"/>
    <x v="1"/>
    <x v="1"/>
    <x v="1"/>
    <x v="1"/>
    <x v="1"/>
    <x v="1"/>
  </r>
  <r>
    <x v="1"/>
    <x v="1"/>
    <x v="1"/>
    <x v="2"/>
    <x v="2"/>
    <x v="1"/>
    <x v="1"/>
    <x v="1"/>
    <x v="1"/>
    <x v="5"/>
  </r>
  <r>
    <x v="3"/>
    <x v="1"/>
    <x v="1"/>
    <x v="1"/>
    <x v="1"/>
    <x v="3"/>
    <x v="3"/>
    <x v="1"/>
    <x v="1"/>
    <x v="4"/>
  </r>
  <r>
    <x v="3"/>
    <x v="1"/>
    <x v="1"/>
    <x v="1"/>
    <x v="1"/>
    <x v="3"/>
    <x v="3"/>
    <x v="1"/>
    <x v="1"/>
    <x v="4"/>
  </r>
  <r>
    <x v="1"/>
    <x v="1"/>
    <x v="1"/>
    <x v="1"/>
    <x v="1"/>
    <x v="3"/>
    <x v="3"/>
    <x v="1"/>
    <x v="1"/>
    <x v="4"/>
  </r>
  <r>
    <x v="3"/>
    <x v="1"/>
    <x v="1"/>
    <x v="1"/>
    <x v="1"/>
    <x v="1"/>
    <x v="1"/>
    <x v="2"/>
    <x v="2"/>
    <x v="8"/>
  </r>
  <r>
    <x v="1"/>
    <x v="1"/>
    <x v="1"/>
    <x v="1"/>
    <x v="1"/>
    <x v="1"/>
    <x v="1"/>
    <x v="1"/>
    <x v="1"/>
    <x v="1"/>
  </r>
  <r>
    <x v="8"/>
    <x v="1"/>
    <x v="1"/>
    <x v="1"/>
    <x v="1"/>
    <x v="1"/>
    <x v="1"/>
    <x v="1"/>
    <x v="1"/>
    <x v="1"/>
  </r>
  <r>
    <x v="9"/>
    <x v="1"/>
    <x v="1"/>
    <x v="1"/>
    <x v="1"/>
    <x v="1"/>
    <x v="1"/>
    <x v="1"/>
    <x v="1"/>
    <x v="1"/>
  </r>
  <r>
    <x v="11"/>
    <x v="1"/>
    <x v="1"/>
    <x v="1"/>
    <x v="1"/>
    <x v="3"/>
    <x v="3"/>
    <x v="1"/>
    <x v="1"/>
    <x v="4"/>
  </r>
  <r>
    <x v="8"/>
    <x v="1"/>
    <x v="1"/>
    <x v="2"/>
    <x v="2"/>
    <x v="3"/>
    <x v="3"/>
    <x v="1"/>
    <x v="1"/>
    <x v="8"/>
  </r>
  <r>
    <x v="3"/>
    <x v="1"/>
    <x v="1"/>
    <x v="1"/>
    <x v="1"/>
    <x v="3"/>
    <x v="3"/>
    <x v="1"/>
    <x v="1"/>
    <x v="4"/>
  </r>
  <r>
    <x v="3"/>
    <x v="1"/>
    <x v="1"/>
    <x v="1"/>
    <x v="1"/>
    <x v="3"/>
    <x v="3"/>
    <x v="1"/>
    <x v="1"/>
    <x v="4"/>
  </r>
  <r>
    <x v="1"/>
    <x v="1"/>
    <x v="1"/>
    <x v="1"/>
    <x v="1"/>
    <x v="3"/>
    <x v="3"/>
    <x v="1"/>
    <x v="1"/>
    <x v="4"/>
  </r>
  <r>
    <x v="15"/>
    <x v="2"/>
    <x v="2"/>
    <x v="1"/>
    <x v="1"/>
    <x v="3"/>
    <x v="3"/>
    <x v="2"/>
    <x v="2"/>
    <x v="3"/>
  </r>
  <r>
    <x v="2"/>
    <x v="2"/>
    <x v="2"/>
    <x v="1"/>
    <x v="1"/>
    <x v="3"/>
    <x v="3"/>
    <x v="2"/>
    <x v="2"/>
    <x v="3"/>
  </r>
  <r>
    <x v="3"/>
    <x v="1"/>
    <x v="1"/>
    <x v="1"/>
    <x v="1"/>
    <x v="3"/>
    <x v="3"/>
    <x v="2"/>
    <x v="2"/>
    <x v="2"/>
  </r>
  <r>
    <x v="3"/>
    <x v="1"/>
    <x v="1"/>
    <x v="1"/>
    <x v="1"/>
    <x v="3"/>
    <x v="3"/>
    <x v="2"/>
    <x v="2"/>
    <x v="2"/>
  </r>
  <r>
    <x v="5"/>
    <x v="2"/>
    <x v="2"/>
    <x v="1"/>
    <x v="1"/>
    <x v="3"/>
    <x v="3"/>
    <x v="2"/>
    <x v="2"/>
    <x v="3"/>
  </r>
  <r>
    <x v="1"/>
    <x v="1"/>
    <x v="1"/>
    <x v="2"/>
    <x v="2"/>
    <x v="3"/>
    <x v="3"/>
    <x v="2"/>
    <x v="2"/>
    <x v="6"/>
  </r>
  <r>
    <x v="1"/>
    <x v="1"/>
    <x v="1"/>
    <x v="1"/>
    <x v="1"/>
    <x v="3"/>
    <x v="3"/>
    <x v="2"/>
    <x v="2"/>
    <x v="2"/>
  </r>
  <r>
    <x v="1"/>
    <x v="1"/>
    <x v="1"/>
    <x v="1"/>
    <x v="1"/>
    <x v="3"/>
    <x v="3"/>
    <x v="2"/>
    <x v="2"/>
    <x v="2"/>
  </r>
  <r>
    <x v="8"/>
    <x v="1"/>
    <x v="1"/>
    <x v="1"/>
    <x v="1"/>
    <x v="3"/>
    <x v="3"/>
    <x v="2"/>
    <x v="2"/>
    <x v="2"/>
  </r>
  <r>
    <x v="9"/>
    <x v="1"/>
    <x v="1"/>
    <x v="1"/>
    <x v="1"/>
    <x v="3"/>
    <x v="3"/>
    <x v="2"/>
    <x v="2"/>
    <x v="2"/>
  </r>
  <r>
    <x v="1"/>
    <x v="1"/>
    <x v="1"/>
    <x v="1"/>
    <x v="1"/>
    <x v="3"/>
    <x v="3"/>
    <x v="2"/>
    <x v="2"/>
    <x v="2"/>
  </r>
  <r>
    <x v="2"/>
    <x v="2"/>
    <x v="2"/>
    <x v="1"/>
    <x v="1"/>
    <x v="3"/>
    <x v="3"/>
    <x v="2"/>
    <x v="2"/>
    <x v="3"/>
  </r>
  <r>
    <x v="2"/>
    <x v="2"/>
    <x v="2"/>
    <x v="1"/>
    <x v="1"/>
    <x v="3"/>
    <x v="3"/>
    <x v="2"/>
    <x v="2"/>
    <x v="3"/>
  </r>
  <r>
    <x v="5"/>
    <x v="2"/>
    <x v="2"/>
    <x v="1"/>
    <x v="1"/>
    <x v="3"/>
    <x v="3"/>
    <x v="2"/>
    <x v="2"/>
    <x v="3"/>
  </r>
  <r>
    <x v="5"/>
    <x v="2"/>
    <x v="2"/>
    <x v="1"/>
    <x v="1"/>
    <x v="3"/>
    <x v="3"/>
    <x v="2"/>
    <x v="2"/>
    <x v="3"/>
  </r>
  <r>
    <x v="1"/>
    <x v="1"/>
    <x v="1"/>
    <x v="1"/>
    <x v="1"/>
    <x v="1"/>
    <x v="1"/>
    <x v="2"/>
    <x v="2"/>
    <x v="8"/>
  </r>
  <r>
    <x v="2"/>
    <x v="2"/>
    <x v="2"/>
    <x v="1"/>
    <x v="1"/>
    <x v="3"/>
    <x v="3"/>
    <x v="1"/>
    <x v="1"/>
    <x v="11"/>
  </r>
  <r>
    <x v="5"/>
    <x v="2"/>
    <x v="2"/>
    <x v="1"/>
    <x v="1"/>
    <x v="3"/>
    <x v="3"/>
    <x v="1"/>
    <x v="1"/>
    <x v="11"/>
  </r>
  <r>
    <x v="13"/>
    <x v="2"/>
    <x v="2"/>
    <x v="1"/>
    <x v="1"/>
    <x v="3"/>
    <x v="3"/>
    <x v="1"/>
    <x v="1"/>
    <x v="11"/>
  </r>
  <r>
    <x v="14"/>
    <x v="2"/>
    <x v="2"/>
    <x v="1"/>
    <x v="1"/>
    <x v="3"/>
    <x v="3"/>
    <x v="1"/>
    <x v="1"/>
    <x v="11"/>
  </r>
  <r>
    <x v="15"/>
    <x v="2"/>
    <x v="2"/>
    <x v="1"/>
    <x v="1"/>
    <x v="3"/>
    <x v="3"/>
    <x v="1"/>
    <x v="1"/>
    <x v="11"/>
  </r>
  <r>
    <x v="16"/>
    <x v="2"/>
    <x v="2"/>
    <x v="1"/>
    <x v="1"/>
    <x v="3"/>
    <x v="3"/>
    <x v="1"/>
    <x v="1"/>
    <x v="11"/>
  </r>
  <r>
    <x v="3"/>
    <x v="1"/>
    <x v="1"/>
    <x v="1"/>
    <x v="1"/>
    <x v="3"/>
    <x v="3"/>
    <x v="1"/>
    <x v="1"/>
    <x v="4"/>
  </r>
  <r>
    <x v="3"/>
    <x v="1"/>
    <x v="1"/>
    <x v="1"/>
    <x v="1"/>
    <x v="3"/>
    <x v="3"/>
    <x v="1"/>
    <x v="1"/>
    <x v="4"/>
  </r>
  <r>
    <x v="4"/>
    <x v="1"/>
    <x v="1"/>
    <x v="1"/>
    <x v="1"/>
    <x v="2"/>
    <x v="2"/>
    <x v="1"/>
    <x v="1"/>
    <x v="2"/>
  </r>
  <r>
    <x v="3"/>
    <x v="1"/>
    <x v="1"/>
    <x v="1"/>
    <x v="1"/>
    <x v="3"/>
    <x v="3"/>
    <x v="1"/>
    <x v="1"/>
    <x v="4"/>
  </r>
  <r>
    <x v="3"/>
    <x v="1"/>
    <x v="1"/>
    <x v="2"/>
    <x v="2"/>
    <x v="3"/>
    <x v="3"/>
    <x v="1"/>
    <x v="1"/>
    <x v="8"/>
  </r>
  <r>
    <x v="3"/>
    <x v="1"/>
    <x v="1"/>
    <x v="1"/>
    <x v="1"/>
    <x v="3"/>
    <x v="3"/>
    <x v="3"/>
    <x v="3"/>
    <x v="10"/>
  </r>
  <r>
    <x v="1"/>
    <x v="1"/>
    <x v="1"/>
    <x v="1"/>
    <x v="1"/>
    <x v="1"/>
    <x v="1"/>
    <x v="2"/>
    <x v="2"/>
    <x v="8"/>
  </r>
  <r>
    <x v="17"/>
    <x v="1"/>
    <x v="1"/>
    <x v="2"/>
    <x v="2"/>
    <x v="1"/>
    <x v="0"/>
    <x v="2"/>
    <x v="2"/>
    <x v="15"/>
  </r>
  <r>
    <x v="4"/>
    <x v="1"/>
    <x v="1"/>
    <x v="2"/>
    <x v="2"/>
    <x v="1"/>
    <x v="1"/>
    <x v="1"/>
    <x v="1"/>
    <x v="5"/>
  </r>
  <r>
    <x v="4"/>
    <x v="1"/>
    <x v="1"/>
    <x v="2"/>
    <x v="2"/>
    <x v="1"/>
    <x v="1"/>
    <x v="1"/>
    <x v="1"/>
    <x v="5"/>
  </r>
  <r>
    <x v="18"/>
    <x v="1"/>
    <x v="1"/>
    <x v="2"/>
    <x v="2"/>
    <x v="1"/>
    <x v="1"/>
    <x v="1"/>
    <x v="1"/>
    <x v="5"/>
  </r>
  <r>
    <x v="1"/>
    <x v="1"/>
    <x v="1"/>
    <x v="1"/>
    <x v="1"/>
    <x v="3"/>
    <x v="3"/>
    <x v="2"/>
    <x v="2"/>
    <x v="2"/>
  </r>
  <r>
    <x v="5"/>
    <x v="2"/>
    <x v="2"/>
    <x v="1"/>
    <x v="1"/>
    <x v="3"/>
    <x v="3"/>
    <x v="1"/>
    <x v="1"/>
    <x v="11"/>
  </r>
  <r>
    <x v="3"/>
    <x v="1"/>
    <x v="1"/>
    <x v="1"/>
    <x v="1"/>
    <x v="3"/>
    <x v="3"/>
    <x v="3"/>
    <x v="3"/>
    <x v="10"/>
  </r>
  <r>
    <x v="1"/>
    <x v="1"/>
    <x v="1"/>
    <x v="1"/>
    <x v="1"/>
    <x v="1"/>
    <x v="1"/>
    <x v="2"/>
    <x v="2"/>
    <x v="8"/>
  </r>
  <r>
    <x v="1"/>
    <x v="1"/>
    <x v="1"/>
    <x v="1"/>
    <x v="1"/>
    <x v="2"/>
    <x v="2"/>
    <x v="2"/>
    <x v="2"/>
    <x v="1"/>
  </r>
  <r>
    <x v="1"/>
    <x v="1"/>
    <x v="1"/>
    <x v="1"/>
    <x v="1"/>
    <x v="2"/>
    <x v="2"/>
    <x v="2"/>
    <x v="2"/>
    <x v="1"/>
  </r>
  <r>
    <x v="3"/>
    <x v="1"/>
    <x v="1"/>
    <x v="2"/>
    <x v="2"/>
    <x v="3"/>
    <x v="3"/>
    <x v="1"/>
    <x v="1"/>
    <x v="8"/>
  </r>
  <r>
    <x v="3"/>
    <x v="1"/>
    <x v="1"/>
    <x v="2"/>
    <x v="2"/>
    <x v="3"/>
    <x v="3"/>
    <x v="1"/>
    <x v="1"/>
    <x v="8"/>
  </r>
  <r>
    <x v="3"/>
    <x v="1"/>
    <x v="1"/>
    <x v="1"/>
    <x v="1"/>
    <x v="3"/>
    <x v="3"/>
    <x v="1"/>
    <x v="1"/>
    <x v="4"/>
  </r>
  <r>
    <x v="1"/>
    <x v="1"/>
    <x v="1"/>
    <x v="1"/>
    <x v="1"/>
    <x v="3"/>
    <x v="3"/>
    <x v="1"/>
    <x v="1"/>
    <x v="4"/>
  </r>
  <r>
    <x v="5"/>
    <x v="2"/>
    <x v="2"/>
    <x v="2"/>
    <x v="2"/>
    <x v="3"/>
    <x v="3"/>
    <x v="1"/>
    <x v="1"/>
    <x v="9"/>
  </r>
  <r>
    <x v="8"/>
    <x v="1"/>
    <x v="1"/>
    <x v="1"/>
    <x v="1"/>
    <x v="3"/>
    <x v="3"/>
    <x v="1"/>
    <x v="1"/>
    <x v="4"/>
  </r>
  <r>
    <x v="3"/>
    <x v="1"/>
    <x v="1"/>
    <x v="2"/>
    <x v="2"/>
    <x v="3"/>
    <x v="3"/>
    <x v="1"/>
    <x v="1"/>
    <x v="8"/>
  </r>
  <r>
    <x v="3"/>
    <x v="1"/>
    <x v="1"/>
    <x v="1"/>
    <x v="1"/>
    <x v="3"/>
    <x v="3"/>
    <x v="1"/>
    <x v="1"/>
    <x v="4"/>
  </r>
  <r>
    <x v="2"/>
    <x v="2"/>
    <x v="2"/>
    <x v="1"/>
    <x v="1"/>
    <x v="3"/>
    <x v="3"/>
    <x v="1"/>
    <x v="1"/>
    <x v="11"/>
  </r>
  <r>
    <x v="2"/>
    <x v="2"/>
    <x v="2"/>
    <x v="1"/>
    <x v="1"/>
    <x v="3"/>
    <x v="3"/>
    <x v="1"/>
    <x v="1"/>
    <x v="11"/>
  </r>
  <r>
    <x v="1"/>
    <x v="1"/>
    <x v="1"/>
    <x v="1"/>
    <x v="1"/>
    <x v="2"/>
    <x v="2"/>
    <x v="3"/>
    <x v="3"/>
    <x v="4"/>
  </r>
  <r>
    <x v="3"/>
    <x v="1"/>
    <x v="1"/>
    <x v="2"/>
    <x v="2"/>
    <x v="2"/>
    <x v="2"/>
    <x v="3"/>
    <x v="3"/>
    <x v="8"/>
  </r>
  <r>
    <x v="1"/>
    <x v="1"/>
    <x v="1"/>
    <x v="1"/>
    <x v="1"/>
    <x v="3"/>
    <x v="3"/>
    <x v="3"/>
    <x v="3"/>
    <x v="10"/>
  </r>
  <r>
    <x v="1"/>
    <x v="1"/>
    <x v="1"/>
    <x v="1"/>
    <x v="1"/>
    <x v="3"/>
    <x v="3"/>
    <x v="2"/>
    <x v="2"/>
    <x v="2"/>
  </r>
  <r>
    <x v="3"/>
    <x v="1"/>
    <x v="1"/>
    <x v="2"/>
    <x v="2"/>
    <x v="3"/>
    <x v="3"/>
    <x v="1"/>
    <x v="1"/>
    <x v="8"/>
  </r>
  <r>
    <x v="1"/>
    <x v="1"/>
    <x v="1"/>
    <x v="2"/>
    <x v="2"/>
    <x v="3"/>
    <x v="3"/>
    <x v="2"/>
    <x v="2"/>
    <x v="6"/>
  </r>
  <r>
    <x v="10"/>
    <x v="1"/>
    <x v="1"/>
    <x v="2"/>
    <x v="2"/>
    <x v="2"/>
    <x v="2"/>
    <x v="2"/>
    <x v="2"/>
    <x v="5"/>
  </r>
  <r>
    <x v="3"/>
    <x v="1"/>
    <x v="1"/>
    <x v="1"/>
    <x v="1"/>
    <x v="3"/>
    <x v="3"/>
    <x v="1"/>
    <x v="1"/>
    <x v="4"/>
  </r>
  <r>
    <x v="4"/>
    <x v="1"/>
    <x v="1"/>
    <x v="2"/>
    <x v="2"/>
    <x v="2"/>
    <x v="2"/>
    <x v="2"/>
    <x v="2"/>
    <x v="5"/>
  </r>
  <r>
    <x v="3"/>
    <x v="1"/>
    <x v="1"/>
    <x v="2"/>
    <x v="2"/>
    <x v="3"/>
    <x v="3"/>
    <x v="2"/>
    <x v="2"/>
    <x v="6"/>
  </r>
  <r>
    <x v="4"/>
    <x v="1"/>
    <x v="1"/>
    <x v="2"/>
    <x v="2"/>
    <x v="2"/>
    <x v="2"/>
    <x v="2"/>
    <x v="2"/>
    <x v="5"/>
  </r>
  <r>
    <x v="4"/>
    <x v="1"/>
    <x v="1"/>
    <x v="2"/>
    <x v="2"/>
    <x v="2"/>
    <x v="2"/>
    <x v="2"/>
    <x v="2"/>
    <x v="5"/>
  </r>
  <r>
    <x v="5"/>
    <x v="2"/>
    <x v="2"/>
    <x v="1"/>
    <x v="1"/>
    <x v="2"/>
    <x v="2"/>
    <x v="2"/>
    <x v="2"/>
    <x v="7"/>
  </r>
  <r>
    <x v="1"/>
    <x v="1"/>
    <x v="1"/>
    <x v="1"/>
    <x v="1"/>
    <x v="3"/>
    <x v="3"/>
    <x v="1"/>
    <x v="1"/>
    <x v="4"/>
  </r>
  <r>
    <x v="6"/>
    <x v="1"/>
    <x v="1"/>
    <x v="1"/>
    <x v="1"/>
    <x v="3"/>
    <x v="3"/>
    <x v="1"/>
    <x v="1"/>
    <x v="4"/>
  </r>
  <r>
    <x v="1"/>
    <x v="1"/>
    <x v="1"/>
    <x v="1"/>
    <x v="1"/>
    <x v="3"/>
    <x v="3"/>
    <x v="1"/>
    <x v="1"/>
    <x v="4"/>
  </r>
  <r>
    <x v="1"/>
    <x v="1"/>
    <x v="1"/>
    <x v="1"/>
    <x v="1"/>
    <x v="3"/>
    <x v="3"/>
    <x v="1"/>
    <x v="1"/>
    <x v="4"/>
  </r>
  <r>
    <x v="2"/>
    <x v="2"/>
    <x v="2"/>
    <x v="1"/>
    <x v="1"/>
    <x v="2"/>
    <x v="2"/>
    <x v="1"/>
    <x v="1"/>
    <x v="3"/>
  </r>
  <r>
    <x v="3"/>
    <x v="1"/>
    <x v="1"/>
    <x v="1"/>
    <x v="1"/>
    <x v="3"/>
    <x v="3"/>
    <x v="1"/>
    <x v="1"/>
    <x v="4"/>
  </r>
  <r>
    <x v="2"/>
    <x v="2"/>
    <x v="2"/>
    <x v="1"/>
    <x v="1"/>
    <x v="3"/>
    <x v="0"/>
    <x v="1"/>
    <x v="1"/>
    <x v="9"/>
  </r>
  <r>
    <x v="1"/>
    <x v="1"/>
    <x v="1"/>
    <x v="1"/>
    <x v="1"/>
    <x v="3"/>
    <x v="3"/>
    <x v="2"/>
    <x v="2"/>
    <x v="2"/>
  </r>
  <r>
    <x v="2"/>
    <x v="2"/>
    <x v="2"/>
    <x v="1"/>
    <x v="1"/>
    <x v="3"/>
    <x v="3"/>
    <x v="2"/>
    <x v="2"/>
    <x v="3"/>
  </r>
  <r>
    <x v="3"/>
    <x v="1"/>
    <x v="1"/>
    <x v="1"/>
    <x v="1"/>
    <x v="3"/>
    <x v="3"/>
    <x v="1"/>
    <x v="1"/>
    <x v="4"/>
  </r>
  <r>
    <x v="1"/>
    <x v="1"/>
    <x v="1"/>
    <x v="2"/>
    <x v="2"/>
    <x v="1"/>
    <x v="1"/>
    <x v="1"/>
    <x v="1"/>
    <x v="5"/>
  </r>
  <r>
    <x v="1"/>
    <x v="1"/>
    <x v="1"/>
    <x v="1"/>
    <x v="1"/>
    <x v="3"/>
    <x v="3"/>
    <x v="1"/>
    <x v="1"/>
    <x v="4"/>
  </r>
  <r>
    <x v="7"/>
    <x v="1"/>
    <x v="1"/>
    <x v="1"/>
    <x v="1"/>
    <x v="2"/>
    <x v="2"/>
    <x v="3"/>
    <x v="3"/>
    <x v="4"/>
  </r>
  <r>
    <x v="1"/>
    <x v="1"/>
    <x v="1"/>
    <x v="1"/>
    <x v="1"/>
    <x v="2"/>
    <x v="2"/>
    <x v="3"/>
    <x v="3"/>
    <x v="4"/>
  </r>
  <r>
    <x v="8"/>
    <x v="1"/>
    <x v="1"/>
    <x v="1"/>
    <x v="1"/>
    <x v="2"/>
    <x v="2"/>
    <x v="3"/>
    <x v="3"/>
    <x v="4"/>
  </r>
  <r>
    <x v="9"/>
    <x v="1"/>
    <x v="1"/>
    <x v="1"/>
    <x v="1"/>
    <x v="2"/>
    <x v="2"/>
    <x v="3"/>
    <x v="3"/>
    <x v="4"/>
  </r>
  <r>
    <x v="10"/>
    <x v="1"/>
    <x v="1"/>
    <x v="1"/>
    <x v="1"/>
    <x v="1"/>
    <x v="1"/>
    <x v="1"/>
    <x v="1"/>
    <x v="1"/>
  </r>
  <r>
    <x v="3"/>
    <x v="1"/>
    <x v="1"/>
    <x v="1"/>
    <x v="1"/>
    <x v="1"/>
    <x v="1"/>
    <x v="1"/>
    <x v="1"/>
    <x v="1"/>
  </r>
  <r>
    <x v="1"/>
    <x v="1"/>
    <x v="1"/>
    <x v="1"/>
    <x v="1"/>
    <x v="2"/>
    <x v="2"/>
    <x v="2"/>
    <x v="2"/>
    <x v="1"/>
  </r>
  <r>
    <x v="1"/>
    <x v="1"/>
    <x v="1"/>
    <x v="1"/>
    <x v="1"/>
    <x v="2"/>
    <x v="2"/>
    <x v="2"/>
    <x v="2"/>
    <x v="1"/>
  </r>
  <r>
    <x v="7"/>
    <x v="1"/>
    <x v="1"/>
    <x v="1"/>
    <x v="1"/>
    <x v="3"/>
    <x v="3"/>
    <x v="3"/>
    <x v="3"/>
    <x v="10"/>
  </r>
  <r>
    <x v="11"/>
    <x v="1"/>
    <x v="1"/>
    <x v="1"/>
    <x v="1"/>
    <x v="3"/>
    <x v="3"/>
    <x v="3"/>
    <x v="3"/>
    <x v="10"/>
  </r>
  <r>
    <x v="8"/>
    <x v="1"/>
    <x v="1"/>
    <x v="2"/>
    <x v="2"/>
    <x v="3"/>
    <x v="3"/>
    <x v="3"/>
    <x v="3"/>
    <x v="1"/>
  </r>
  <r>
    <x v="12"/>
    <x v="1"/>
    <x v="1"/>
    <x v="1"/>
    <x v="1"/>
    <x v="3"/>
    <x v="3"/>
    <x v="3"/>
    <x v="3"/>
    <x v="10"/>
  </r>
  <r>
    <x v="4"/>
    <x v="1"/>
    <x v="1"/>
    <x v="1"/>
    <x v="1"/>
    <x v="3"/>
    <x v="3"/>
    <x v="3"/>
    <x v="3"/>
    <x v="10"/>
  </r>
  <r>
    <x v="1"/>
    <x v="1"/>
    <x v="1"/>
    <x v="1"/>
    <x v="1"/>
    <x v="3"/>
    <x v="3"/>
    <x v="3"/>
    <x v="3"/>
    <x v="10"/>
  </r>
  <r>
    <x v="3"/>
    <x v="1"/>
    <x v="1"/>
    <x v="1"/>
    <x v="1"/>
    <x v="3"/>
    <x v="3"/>
    <x v="1"/>
    <x v="1"/>
    <x v="4"/>
  </r>
  <r>
    <x v="3"/>
    <x v="1"/>
    <x v="1"/>
    <x v="1"/>
    <x v="1"/>
    <x v="3"/>
    <x v="3"/>
    <x v="1"/>
    <x v="1"/>
    <x v="4"/>
  </r>
  <r>
    <x v="3"/>
    <x v="1"/>
    <x v="1"/>
    <x v="1"/>
    <x v="1"/>
    <x v="3"/>
    <x v="3"/>
    <x v="1"/>
    <x v="1"/>
    <x v="4"/>
  </r>
  <r>
    <x v="11"/>
    <x v="1"/>
    <x v="1"/>
    <x v="1"/>
    <x v="1"/>
    <x v="3"/>
    <x v="3"/>
    <x v="1"/>
    <x v="1"/>
    <x v="4"/>
  </r>
  <r>
    <x v="3"/>
    <x v="1"/>
    <x v="1"/>
    <x v="1"/>
    <x v="1"/>
    <x v="3"/>
    <x v="3"/>
    <x v="1"/>
    <x v="1"/>
    <x v="4"/>
  </r>
  <r>
    <x v="2"/>
    <x v="2"/>
    <x v="2"/>
    <x v="1"/>
    <x v="1"/>
    <x v="3"/>
    <x v="3"/>
    <x v="1"/>
    <x v="1"/>
    <x v="11"/>
  </r>
  <r>
    <x v="5"/>
    <x v="2"/>
    <x v="2"/>
    <x v="1"/>
    <x v="1"/>
    <x v="3"/>
    <x v="3"/>
    <x v="1"/>
    <x v="1"/>
    <x v="11"/>
  </r>
  <r>
    <x v="13"/>
    <x v="2"/>
    <x v="2"/>
    <x v="1"/>
    <x v="1"/>
    <x v="3"/>
    <x v="3"/>
    <x v="1"/>
    <x v="1"/>
    <x v="11"/>
  </r>
  <r>
    <x v="14"/>
    <x v="2"/>
    <x v="2"/>
    <x v="1"/>
    <x v="1"/>
    <x v="3"/>
    <x v="3"/>
    <x v="1"/>
    <x v="1"/>
    <x v="11"/>
  </r>
  <r>
    <x v="15"/>
    <x v="2"/>
    <x v="2"/>
    <x v="1"/>
    <x v="1"/>
    <x v="3"/>
    <x v="3"/>
    <x v="1"/>
    <x v="1"/>
    <x v="11"/>
  </r>
  <r>
    <x v="16"/>
    <x v="2"/>
    <x v="2"/>
    <x v="1"/>
    <x v="1"/>
    <x v="3"/>
    <x v="3"/>
    <x v="1"/>
    <x v="1"/>
    <x v="11"/>
  </r>
  <r>
    <x v="3"/>
    <x v="1"/>
    <x v="1"/>
    <x v="1"/>
    <x v="1"/>
    <x v="2"/>
    <x v="2"/>
    <x v="1"/>
    <x v="1"/>
    <x v="2"/>
  </r>
  <r>
    <x v="11"/>
    <x v="1"/>
    <x v="1"/>
    <x v="1"/>
    <x v="1"/>
    <x v="2"/>
    <x v="2"/>
    <x v="1"/>
    <x v="1"/>
    <x v="2"/>
  </r>
  <r>
    <x v="1"/>
    <x v="1"/>
    <x v="1"/>
    <x v="2"/>
    <x v="2"/>
    <x v="1"/>
    <x v="1"/>
    <x v="1"/>
    <x v="1"/>
    <x v="5"/>
  </r>
  <r>
    <x v="13"/>
    <x v="2"/>
    <x v="2"/>
    <x v="2"/>
    <x v="2"/>
    <x v="1"/>
    <x v="1"/>
    <x v="1"/>
    <x v="1"/>
    <x v="12"/>
  </r>
  <r>
    <x v="1"/>
    <x v="1"/>
    <x v="1"/>
    <x v="2"/>
    <x v="2"/>
    <x v="1"/>
    <x v="1"/>
    <x v="1"/>
    <x v="1"/>
    <x v="5"/>
  </r>
  <r>
    <x v="1"/>
    <x v="1"/>
    <x v="1"/>
    <x v="2"/>
    <x v="2"/>
    <x v="2"/>
    <x v="2"/>
    <x v="1"/>
    <x v="1"/>
    <x v="6"/>
  </r>
  <r>
    <x v="11"/>
    <x v="1"/>
    <x v="1"/>
    <x v="1"/>
    <x v="1"/>
    <x v="2"/>
    <x v="2"/>
    <x v="1"/>
    <x v="1"/>
    <x v="2"/>
  </r>
  <r>
    <x v="3"/>
    <x v="1"/>
    <x v="1"/>
    <x v="1"/>
    <x v="1"/>
    <x v="3"/>
    <x v="3"/>
    <x v="1"/>
    <x v="1"/>
    <x v="4"/>
  </r>
  <r>
    <x v="3"/>
    <x v="1"/>
    <x v="1"/>
    <x v="1"/>
    <x v="1"/>
    <x v="3"/>
    <x v="3"/>
    <x v="1"/>
    <x v="1"/>
    <x v="4"/>
  </r>
  <r>
    <x v="1"/>
    <x v="1"/>
    <x v="1"/>
    <x v="1"/>
    <x v="1"/>
    <x v="2"/>
    <x v="2"/>
    <x v="1"/>
    <x v="1"/>
    <x v="2"/>
  </r>
  <r>
    <x v="11"/>
    <x v="1"/>
    <x v="1"/>
    <x v="2"/>
    <x v="2"/>
    <x v="3"/>
    <x v="3"/>
    <x v="1"/>
    <x v="1"/>
    <x v="8"/>
  </r>
  <r>
    <x v="11"/>
    <x v="1"/>
    <x v="1"/>
    <x v="2"/>
    <x v="2"/>
    <x v="1"/>
    <x v="1"/>
    <x v="2"/>
    <x v="2"/>
    <x v="14"/>
  </r>
  <r>
    <x v="3"/>
    <x v="1"/>
    <x v="1"/>
    <x v="1"/>
    <x v="1"/>
    <x v="3"/>
    <x v="3"/>
    <x v="1"/>
    <x v="1"/>
    <x v="4"/>
  </r>
  <r>
    <x v="3"/>
    <x v="1"/>
    <x v="1"/>
    <x v="1"/>
    <x v="1"/>
    <x v="3"/>
    <x v="3"/>
    <x v="1"/>
    <x v="1"/>
    <x v="4"/>
  </r>
  <r>
    <x v="1"/>
    <x v="1"/>
    <x v="1"/>
    <x v="2"/>
    <x v="2"/>
    <x v="1"/>
    <x v="1"/>
    <x v="2"/>
    <x v="2"/>
    <x v="14"/>
  </r>
  <r>
    <x v="3"/>
    <x v="1"/>
    <x v="1"/>
    <x v="1"/>
    <x v="1"/>
    <x v="1"/>
    <x v="1"/>
    <x v="2"/>
    <x v="2"/>
    <x v="8"/>
  </r>
  <r>
    <x v="1"/>
    <x v="1"/>
    <x v="1"/>
    <x v="2"/>
    <x v="2"/>
    <x v="1"/>
    <x v="1"/>
    <x v="2"/>
    <x v="2"/>
    <x v="14"/>
  </r>
  <r>
    <x v="3"/>
    <x v="1"/>
    <x v="1"/>
    <x v="1"/>
    <x v="1"/>
    <x v="3"/>
    <x v="3"/>
    <x v="1"/>
    <x v="1"/>
    <x v="4"/>
  </r>
  <r>
    <x v="3"/>
    <x v="1"/>
    <x v="1"/>
    <x v="1"/>
    <x v="1"/>
    <x v="3"/>
    <x v="3"/>
    <x v="1"/>
    <x v="1"/>
    <x v="4"/>
  </r>
  <r>
    <x v="11"/>
    <x v="1"/>
    <x v="1"/>
    <x v="1"/>
    <x v="1"/>
    <x v="2"/>
    <x v="2"/>
    <x v="1"/>
    <x v="1"/>
    <x v="2"/>
  </r>
  <r>
    <x v="1"/>
    <x v="1"/>
    <x v="1"/>
    <x v="1"/>
    <x v="1"/>
    <x v="3"/>
    <x v="3"/>
    <x v="2"/>
    <x v="2"/>
    <x v="2"/>
  </r>
  <r>
    <x v="1"/>
    <x v="1"/>
    <x v="1"/>
    <x v="1"/>
    <x v="1"/>
    <x v="3"/>
    <x v="3"/>
    <x v="2"/>
    <x v="2"/>
    <x v="2"/>
  </r>
  <r>
    <x v="1"/>
    <x v="1"/>
    <x v="1"/>
    <x v="1"/>
    <x v="1"/>
    <x v="3"/>
    <x v="3"/>
    <x v="2"/>
    <x v="2"/>
    <x v="2"/>
  </r>
  <r>
    <x v="11"/>
    <x v="1"/>
    <x v="1"/>
    <x v="1"/>
    <x v="1"/>
    <x v="1"/>
    <x v="1"/>
    <x v="2"/>
    <x v="2"/>
    <x v="8"/>
  </r>
  <r>
    <x v="1"/>
    <x v="1"/>
    <x v="1"/>
    <x v="1"/>
    <x v="1"/>
    <x v="1"/>
    <x v="1"/>
    <x v="2"/>
    <x v="2"/>
    <x v="8"/>
  </r>
  <r>
    <x v="1"/>
    <x v="1"/>
    <x v="1"/>
    <x v="1"/>
    <x v="1"/>
    <x v="1"/>
    <x v="1"/>
    <x v="2"/>
    <x v="2"/>
    <x v="8"/>
  </r>
  <r>
    <x v="1"/>
    <x v="1"/>
    <x v="1"/>
    <x v="1"/>
    <x v="1"/>
    <x v="1"/>
    <x v="1"/>
    <x v="2"/>
    <x v="2"/>
    <x v="8"/>
  </r>
  <r>
    <x v="1"/>
    <x v="1"/>
    <x v="1"/>
    <x v="2"/>
    <x v="2"/>
    <x v="1"/>
    <x v="1"/>
    <x v="2"/>
    <x v="2"/>
    <x v="14"/>
  </r>
  <r>
    <x v="1"/>
    <x v="1"/>
    <x v="1"/>
    <x v="1"/>
    <x v="1"/>
    <x v="2"/>
    <x v="2"/>
    <x v="1"/>
    <x v="1"/>
    <x v="2"/>
  </r>
  <r>
    <x v="3"/>
    <x v="1"/>
    <x v="1"/>
    <x v="1"/>
    <x v="1"/>
    <x v="2"/>
    <x v="2"/>
    <x v="1"/>
    <x v="1"/>
    <x v="2"/>
  </r>
  <r>
    <x v="13"/>
    <x v="2"/>
    <x v="2"/>
    <x v="1"/>
    <x v="1"/>
    <x v="2"/>
    <x v="2"/>
    <x v="1"/>
    <x v="1"/>
    <x v="3"/>
  </r>
  <r>
    <x v="1"/>
    <x v="1"/>
    <x v="1"/>
    <x v="1"/>
    <x v="1"/>
    <x v="2"/>
    <x v="2"/>
    <x v="1"/>
    <x v="1"/>
    <x v="2"/>
  </r>
  <r>
    <x v="3"/>
    <x v="1"/>
    <x v="1"/>
    <x v="1"/>
    <x v="1"/>
    <x v="2"/>
    <x v="2"/>
    <x v="1"/>
    <x v="1"/>
    <x v="2"/>
  </r>
  <r>
    <x v="1"/>
    <x v="1"/>
    <x v="1"/>
    <x v="1"/>
    <x v="1"/>
    <x v="1"/>
    <x v="1"/>
    <x v="2"/>
    <x v="2"/>
    <x v="8"/>
  </r>
  <r>
    <x v="1"/>
    <x v="1"/>
    <x v="1"/>
    <x v="2"/>
    <x v="2"/>
    <x v="1"/>
    <x v="1"/>
    <x v="2"/>
    <x v="2"/>
    <x v="14"/>
  </r>
  <r>
    <x v="3"/>
    <x v="1"/>
    <x v="1"/>
    <x v="1"/>
    <x v="1"/>
    <x v="3"/>
    <x v="3"/>
    <x v="1"/>
    <x v="1"/>
    <x v="4"/>
  </r>
  <r>
    <x v="3"/>
    <x v="1"/>
    <x v="1"/>
    <x v="1"/>
    <x v="1"/>
    <x v="3"/>
    <x v="3"/>
    <x v="1"/>
    <x v="1"/>
    <x v="4"/>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855E55E-54D2-4945-8531-623DE9EBA7DB}" name="TablaDinámica3" cacheId="4"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8" rowHeaderCaption="IMPACTOS AMBIENTALES">
  <location ref="B79:C87" firstHeaderRow="1" firstDataRow="1" firstDataCol="1"/>
  <pivotFields count="10">
    <pivotField axis="axisRow" showAll="0" sortType="ascending">
      <items count="48">
        <item x="0"/>
        <item m="1" x="35"/>
        <item m="1" x="37"/>
        <item x="2"/>
        <item m="1" x="29"/>
        <item m="1" x="30"/>
        <item m="1" x="26"/>
        <item m="1" x="41"/>
        <item x="17"/>
        <item x="4"/>
        <item x="16"/>
        <item m="1" x="39"/>
        <item m="1" x="24"/>
        <item x="13"/>
        <item m="1" x="31"/>
        <item x="3"/>
        <item x="10"/>
        <item m="1" x="21"/>
        <item m="1" x="46"/>
        <item x="14"/>
        <item m="1" x="20"/>
        <item x="8"/>
        <item x="5"/>
        <item x="1"/>
        <item x="15"/>
        <item m="1" x="19"/>
        <item m="1" x="27"/>
        <item m="1" x="45"/>
        <item m="1" x="44"/>
        <item m="1" x="23"/>
        <item x="11"/>
        <item m="1" x="42"/>
        <item m="1" x="25"/>
        <item m="1" x="34"/>
        <item m="1" x="32"/>
        <item m="1" x="36"/>
        <item m="1" x="38"/>
        <item m="1" x="40"/>
        <item m="1" x="22"/>
        <item m="1" x="28"/>
        <item m="1" x="43"/>
        <item m="1" x="33"/>
        <item x="6"/>
        <item x="7"/>
        <item x="9"/>
        <item x="12"/>
        <item x="18"/>
        <item t="default"/>
      </items>
      <autoSortScope>
        <pivotArea dataOnly="0" outline="0" fieldPosition="0">
          <references count="1">
            <reference field="4294967294" count="1" selected="0">
              <x v="0"/>
            </reference>
          </references>
        </pivotArea>
      </autoSortScope>
    </pivotField>
    <pivotField axis="axisRow" showAll="0">
      <items count="4">
        <item h="1" x="1"/>
        <item x="2"/>
        <item h="1" x="0"/>
        <item t="default"/>
      </items>
    </pivotField>
    <pivotField showAll="0"/>
    <pivotField showAll="0"/>
    <pivotField showAll="0"/>
    <pivotField showAll="0"/>
    <pivotField showAll="0"/>
    <pivotField showAll="0"/>
    <pivotField showAll="0"/>
    <pivotField dataField="1" showAll="0"/>
  </pivotFields>
  <rowFields count="2">
    <field x="1"/>
    <field x="0"/>
  </rowFields>
  <rowItems count="8">
    <i>
      <x v="1"/>
    </i>
    <i r="1">
      <x v="13"/>
    </i>
    <i r="1">
      <x v="19"/>
    </i>
    <i r="1">
      <x v="10"/>
    </i>
    <i r="1">
      <x v="22"/>
    </i>
    <i r="1">
      <x v="3"/>
    </i>
    <i r="1">
      <x v="24"/>
    </i>
    <i t="grand">
      <x/>
    </i>
  </rowItems>
  <colItems count="1">
    <i/>
  </colItems>
  <dataFields count="1">
    <dataField name="VALORACION DEL IMPACTO" fld="9" subtotal="max" baseField="0" baseItem="0"/>
  </dataFields>
  <formats count="165">
    <format dxfId="164">
      <pivotArea collapsedLevelsAreSubtotals="1" fieldPosition="0">
        <references count="1">
          <reference field="1" count="1">
            <x v="1"/>
          </reference>
        </references>
      </pivotArea>
    </format>
    <format dxfId="163">
      <pivotArea collapsedLevelsAreSubtotals="1" fieldPosition="0">
        <references count="1">
          <reference field="1" count="1">
            <x v="0"/>
          </reference>
        </references>
      </pivotArea>
    </format>
    <format dxfId="162">
      <pivotArea grandRow="1" outline="0" collapsedLevelsAreSubtotals="1" fieldPosition="0"/>
    </format>
    <format dxfId="161">
      <pivotArea dataOnly="0" labelOnly="1" grandRow="1" outline="0" fieldPosition="0"/>
    </format>
    <format dxfId="160">
      <pivotArea collapsedLevelsAreSubtotals="1" fieldPosition="0">
        <references count="2">
          <reference field="0" count="10">
            <x v="3"/>
            <x v="4"/>
            <x v="7"/>
            <x v="9"/>
            <x v="11"/>
            <x v="13"/>
            <x v="14"/>
            <x v="15"/>
            <x v="16"/>
            <x v="18"/>
          </reference>
          <reference field="1" count="1" selected="0">
            <x v="0"/>
          </reference>
        </references>
      </pivotArea>
    </format>
    <format dxfId="159">
      <pivotArea collapsedLevelsAreSubtotals="1" fieldPosition="0">
        <references count="1">
          <reference field="1" count="1">
            <x v="1"/>
          </reference>
        </references>
      </pivotArea>
    </format>
    <format dxfId="158">
      <pivotArea collapsedLevelsAreSubtotals="1" fieldPosition="0">
        <references count="2">
          <reference field="0" count="5">
            <x v="7"/>
            <x v="12"/>
            <x v="15"/>
            <x v="16"/>
            <x v="18"/>
          </reference>
          <reference field="1" count="1" selected="0">
            <x v="1"/>
          </reference>
        </references>
      </pivotArea>
    </format>
    <format dxfId="157">
      <pivotArea field="1" type="button" dataOnly="0" labelOnly="1" outline="0" axis="axisRow" fieldPosition="0"/>
    </format>
    <format dxfId="156">
      <pivotArea field="1" type="button" dataOnly="0" labelOnly="1" outline="0" axis="axisRow" fieldPosition="0"/>
    </format>
    <format dxfId="155">
      <pivotArea dataOnly="0" labelOnly="1" outline="0" axis="axisValues" fieldPosition="0"/>
    </format>
    <format dxfId="154">
      <pivotArea dataOnly="0" labelOnly="1" outline="0" axis="axisValues" fieldPosition="0"/>
    </format>
    <format dxfId="153">
      <pivotArea dataOnly="0" labelOnly="1" outline="0" axis="axisValues" fieldPosition="0"/>
    </format>
    <format dxfId="152">
      <pivotArea field="1" type="button" dataOnly="0" labelOnly="1" outline="0" axis="axisRow" fieldPosition="0"/>
    </format>
    <format dxfId="151">
      <pivotArea dataOnly="0" labelOnly="1" outline="0" axis="axisValues" fieldPosition="0"/>
    </format>
    <format dxfId="150">
      <pivotArea grandRow="1" outline="0" collapsedLevelsAreSubtotals="1" fieldPosition="0"/>
    </format>
    <format dxfId="149">
      <pivotArea dataOnly="0" labelOnly="1" grandRow="1" outline="0" fieldPosition="0"/>
    </format>
    <format dxfId="148">
      <pivotArea grandRow="1" outline="0" collapsedLevelsAreSubtotals="1" fieldPosition="0"/>
    </format>
    <format dxfId="147">
      <pivotArea dataOnly="0" labelOnly="1" grandRow="1" outline="0" fieldPosition="0"/>
    </format>
    <format dxfId="146">
      <pivotArea field="1" type="button" dataOnly="0" labelOnly="1" outline="0" axis="axisRow" fieldPosition="0"/>
    </format>
    <format dxfId="145">
      <pivotArea dataOnly="0" labelOnly="1" outline="0" axis="axisValues" fieldPosition="0"/>
    </format>
    <format dxfId="144">
      <pivotArea field="1" type="button" dataOnly="0" labelOnly="1" outline="0" axis="axisRow" fieldPosition="0"/>
    </format>
    <format dxfId="143">
      <pivotArea dataOnly="0" labelOnly="1" outline="0" axis="axisValues" fieldPosition="0"/>
    </format>
    <format dxfId="142">
      <pivotArea collapsedLevelsAreSubtotals="1" fieldPosition="0">
        <references count="2">
          <reference field="0" count="1">
            <x v="17"/>
          </reference>
          <reference field="1" count="1" selected="0">
            <x v="0"/>
          </reference>
        </references>
      </pivotArea>
    </format>
    <format dxfId="141">
      <pivotArea type="all" dataOnly="0" outline="0" fieldPosition="0"/>
    </format>
    <format dxfId="140">
      <pivotArea outline="0" collapsedLevelsAreSubtotals="1" fieldPosition="0"/>
    </format>
    <format dxfId="139">
      <pivotArea field="1" type="button" dataOnly="0" labelOnly="1" outline="0" axis="axisRow" fieldPosition="0"/>
    </format>
    <format dxfId="138">
      <pivotArea dataOnly="0" labelOnly="1" fieldPosition="0">
        <references count="1">
          <reference field="1" count="0"/>
        </references>
      </pivotArea>
    </format>
    <format dxfId="137">
      <pivotArea dataOnly="0" labelOnly="1" grandRow="1" outline="0" fieldPosition="0"/>
    </format>
    <format dxfId="136">
      <pivotArea dataOnly="0" labelOnly="1" fieldPosition="0">
        <references count="2">
          <reference field="0" count="11">
            <x v="3"/>
            <x v="4"/>
            <x v="7"/>
            <x v="9"/>
            <x v="11"/>
            <x v="13"/>
            <x v="14"/>
            <x v="15"/>
            <x v="16"/>
            <x v="17"/>
            <x v="18"/>
          </reference>
          <reference field="1" count="1" selected="0">
            <x v="0"/>
          </reference>
        </references>
      </pivotArea>
    </format>
    <format dxfId="135">
      <pivotArea dataOnly="0" labelOnly="1" fieldPosition="0">
        <references count="2">
          <reference field="0" count="8">
            <x v="1"/>
            <x v="5"/>
            <x v="7"/>
            <x v="12"/>
            <x v="13"/>
            <x v="15"/>
            <x v="16"/>
            <x v="18"/>
          </reference>
          <reference field="1" count="1" selected="0">
            <x v="1"/>
          </reference>
        </references>
      </pivotArea>
    </format>
    <format dxfId="134">
      <pivotArea dataOnly="0" labelOnly="1" outline="0" axis="axisValues" fieldPosition="0"/>
    </format>
    <format dxfId="133">
      <pivotArea type="all" dataOnly="0" outline="0" fieldPosition="0"/>
    </format>
    <format dxfId="132">
      <pivotArea dataOnly="0" labelOnly="1" fieldPosition="0">
        <references count="1">
          <reference field="1" count="0"/>
        </references>
      </pivotArea>
    </format>
    <format dxfId="131">
      <pivotArea dataOnly="0" labelOnly="1" grandRow="1" outline="0" fieldPosition="0"/>
    </format>
    <format dxfId="130">
      <pivotArea dataOnly="0" labelOnly="1" fieldPosition="0">
        <references count="2">
          <reference field="0" count="11">
            <x v="3"/>
            <x v="4"/>
            <x v="7"/>
            <x v="9"/>
            <x v="11"/>
            <x v="13"/>
            <x v="14"/>
            <x v="15"/>
            <x v="16"/>
            <x v="17"/>
            <x v="18"/>
          </reference>
          <reference field="1" count="1" selected="0">
            <x v="0"/>
          </reference>
        </references>
      </pivotArea>
    </format>
    <format dxfId="129">
      <pivotArea dataOnly="0" labelOnly="1" fieldPosition="0">
        <references count="2">
          <reference field="0" count="9">
            <x v="1"/>
            <x v="5"/>
            <x v="6"/>
            <x v="7"/>
            <x v="12"/>
            <x v="13"/>
            <x v="15"/>
            <x v="16"/>
            <x v="18"/>
          </reference>
          <reference field="1" count="1" selected="0">
            <x v="1"/>
          </reference>
        </references>
      </pivotArea>
    </format>
    <format dxfId="128">
      <pivotArea type="all" dataOnly="0" outline="0" fieldPosition="0"/>
    </format>
    <format dxfId="127">
      <pivotArea dataOnly="0" labelOnly="1" fieldPosition="0">
        <references count="1">
          <reference field="1" count="0"/>
        </references>
      </pivotArea>
    </format>
    <format dxfId="126">
      <pivotArea dataOnly="0" labelOnly="1" grandRow="1" outline="0" fieldPosition="0"/>
    </format>
    <format dxfId="125">
      <pivotArea dataOnly="0" labelOnly="1" fieldPosition="0">
        <references count="2">
          <reference field="0" count="11">
            <x v="3"/>
            <x v="4"/>
            <x v="7"/>
            <x v="9"/>
            <x v="11"/>
            <x v="13"/>
            <x v="14"/>
            <x v="15"/>
            <x v="16"/>
            <x v="17"/>
            <x v="18"/>
          </reference>
          <reference field="1" count="1" selected="0">
            <x v="0"/>
          </reference>
        </references>
      </pivotArea>
    </format>
    <format dxfId="124">
      <pivotArea dataOnly="0" labelOnly="1" fieldPosition="0">
        <references count="2">
          <reference field="0" count="10">
            <x v="1"/>
            <x v="2"/>
            <x v="5"/>
            <x v="6"/>
            <x v="7"/>
            <x v="12"/>
            <x v="13"/>
            <x v="15"/>
            <x v="16"/>
            <x v="18"/>
          </reference>
          <reference field="1" count="1" selected="0">
            <x v="1"/>
          </reference>
        </references>
      </pivotArea>
    </format>
    <format dxfId="123">
      <pivotArea type="all" dataOnly="0" outline="0" fieldPosition="0"/>
    </format>
    <format dxfId="122">
      <pivotArea dataOnly="0" labelOnly="1" fieldPosition="0">
        <references count="1">
          <reference field="1" count="0"/>
        </references>
      </pivotArea>
    </format>
    <format dxfId="121">
      <pivotArea dataOnly="0" labelOnly="1" grandRow="1" outline="0" fieldPosition="0"/>
    </format>
    <format dxfId="120">
      <pivotArea dataOnly="0" labelOnly="1" fieldPosition="0">
        <references count="2">
          <reference field="0" count="11">
            <x v="3"/>
            <x v="4"/>
            <x v="7"/>
            <x v="9"/>
            <x v="11"/>
            <x v="13"/>
            <x v="14"/>
            <x v="15"/>
            <x v="16"/>
            <x v="17"/>
            <x v="18"/>
          </reference>
          <reference field="1" count="1" selected="0">
            <x v="0"/>
          </reference>
        </references>
      </pivotArea>
    </format>
    <format dxfId="119">
      <pivotArea dataOnly="0" labelOnly="1" fieldPosition="0">
        <references count="2">
          <reference field="0" count="10">
            <x v="1"/>
            <x v="2"/>
            <x v="5"/>
            <x v="6"/>
            <x v="7"/>
            <x v="12"/>
            <x v="13"/>
            <x v="15"/>
            <x v="16"/>
            <x v="18"/>
          </reference>
          <reference field="1" count="1" selected="0">
            <x v="1"/>
          </reference>
        </references>
      </pivotArea>
    </format>
    <format dxfId="118">
      <pivotArea collapsedLevelsAreSubtotals="1" fieldPosition="0">
        <references count="1">
          <reference field="1" count="1">
            <x v="0"/>
          </reference>
        </references>
      </pivotArea>
    </format>
    <format dxfId="117">
      <pivotArea collapsedLevelsAreSubtotals="1" fieldPosition="0">
        <references count="2">
          <reference field="0" count="13">
            <x v="2"/>
            <x v="3"/>
            <x v="4"/>
            <x v="7"/>
            <x v="8"/>
            <x v="9"/>
            <x v="11"/>
            <x v="13"/>
            <x v="14"/>
            <x v="15"/>
            <x v="16"/>
            <x v="17"/>
            <x v="18"/>
          </reference>
          <reference field="1" count="1" selected="0">
            <x v="0"/>
          </reference>
        </references>
      </pivotArea>
    </format>
    <format dxfId="116">
      <pivotArea collapsedLevelsAreSubtotals="1" fieldPosition="0">
        <references count="1">
          <reference field="1" count="1">
            <x v="1"/>
          </reference>
        </references>
      </pivotArea>
    </format>
    <format dxfId="115">
      <pivotArea collapsedLevelsAreSubtotals="1" fieldPosition="0">
        <references count="2">
          <reference field="0" count="11">
            <x v="1"/>
            <x v="2"/>
            <x v="5"/>
            <x v="6"/>
            <x v="7"/>
            <x v="10"/>
            <x v="12"/>
            <x v="13"/>
            <x v="15"/>
            <x v="16"/>
            <x v="18"/>
          </reference>
          <reference field="1" count="1" selected="0">
            <x v="1"/>
          </reference>
        </references>
      </pivotArea>
    </format>
    <format dxfId="114">
      <pivotArea collapsedLevelsAreSubtotals="1" fieldPosition="0">
        <references count="1">
          <reference field="1" count="1">
            <x v="0"/>
          </reference>
        </references>
      </pivotArea>
    </format>
    <format dxfId="113">
      <pivotArea collapsedLevelsAreSubtotals="1" fieldPosition="0">
        <references count="2">
          <reference field="0" count="13">
            <x v="2"/>
            <x v="3"/>
            <x v="4"/>
            <x v="7"/>
            <x v="8"/>
            <x v="9"/>
            <x v="11"/>
            <x v="13"/>
            <x v="14"/>
            <x v="15"/>
            <x v="16"/>
            <x v="17"/>
            <x v="18"/>
          </reference>
          <reference field="1" count="1" selected="0">
            <x v="0"/>
          </reference>
        </references>
      </pivotArea>
    </format>
    <format dxfId="112">
      <pivotArea collapsedLevelsAreSubtotals="1" fieldPosition="0">
        <references count="1">
          <reference field="1" count="1">
            <x v="1"/>
          </reference>
        </references>
      </pivotArea>
    </format>
    <format dxfId="111">
      <pivotArea collapsedLevelsAreSubtotals="1" fieldPosition="0">
        <references count="2">
          <reference field="0" count="11">
            <x v="1"/>
            <x v="2"/>
            <x v="5"/>
            <x v="6"/>
            <x v="7"/>
            <x v="10"/>
            <x v="12"/>
            <x v="13"/>
            <x v="15"/>
            <x v="16"/>
            <x v="18"/>
          </reference>
          <reference field="1" count="1" selected="0">
            <x v="1"/>
          </reference>
        </references>
      </pivotArea>
    </format>
    <format dxfId="110">
      <pivotArea collapsedLevelsAreSubtotals="1" fieldPosition="0">
        <references count="1">
          <reference field="1" count="1">
            <x v="0"/>
          </reference>
        </references>
      </pivotArea>
    </format>
    <format dxfId="109">
      <pivotArea collapsedLevelsAreSubtotals="1" fieldPosition="0">
        <references count="2">
          <reference field="0" count="13">
            <x v="2"/>
            <x v="3"/>
            <x v="4"/>
            <x v="7"/>
            <x v="8"/>
            <x v="9"/>
            <x v="11"/>
            <x v="13"/>
            <x v="14"/>
            <x v="15"/>
            <x v="16"/>
            <x v="17"/>
            <x v="18"/>
          </reference>
          <reference field="1" count="1" selected="0">
            <x v="0"/>
          </reference>
        </references>
      </pivotArea>
    </format>
    <format dxfId="108">
      <pivotArea collapsedLevelsAreSubtotals="1" fieldPosition="0">
        <references count="1">
          <reference field="1" count="1">
            <x v="1"/>
          </reference>
        </references>
      </pivotArea>
    </format>
    <format dxfId="107">
      <pivotArea collapsedLevelsAreSubtotals="1" fieldPosition="0">
        <references count="2">
          <reference field="0" count="11">
            <x v="1"/>
            <x v="2"/>
            <x v="5"/>
            <x v="6"/>
            <x v="7"/>
            <x v="10"/>
            <x v="12"/>
            <x v="13"/>
            <x v="15"/>
            <x v="16"/>
            <x v="18"/>
          </reference>
          <reference field="1" count="1" selected="0">
            <x v="1"/>
          </reference>
        </references>
      </pivotArea>
    </format>
    <format dxfId="106">
      <pivotArea collapsedLevelsAreSubtotals="1" fieldPosition="0">
        <references count="1">
          <reference field="1" count="1">
            <x v="0"/>
          </reference>
        </references>
      </pivotArea>
    </format>
    <format dxfId="105">
      <pivotArea collapsedLevelsAreSubtotals="1" fieldPosition="0">
        <references count="2">
          <reference field="0" count="13">
            <x v="2"/>
            <x v="3"/>
            <x v="4"/>
            <x v="7"/>
            <x v="8"/>
            <x v="9"/>
            <x v="11"/>
            <x v="13"/>
            <x v="14"/>
            <x v="15"/>
            <x v="16"/>
            <x v="17"/>
            <x v="18"/>
          </reference>
          <reference field="1" count="1" selected="0">
            <x v="0"/>
          </reference>
        </references>
      </pivotArea>
    </format>
    <format dxfId="104">
      <pivotArea collapsedLevelsAreSubtotals="1" fieldPosition="0">
        <references count="1">
          <reference field="1" count="1">
            <x v="1"/>
          </reference>
        </references>
      </pivotArea>
    </format>
    <format dxfId="103">
      <pivotArea collapsedLevelsAreSubtotals="1" fieldPosition="0">
        <references count="2">
          <reference field="0" count="11">
            <x v="1"/>
            <x v="2"/>
            <x v="5"/>
            <x v="6"/>
            <x v="7"/>
            <x v="10"/>
            <x v="12"/>
            <x v="13"/>
            <x v="15"/>
            <x v="16"/>
            <x v="18"/>
          </reference>
          <reference field="1" count="1" selected="0">
            <x v="1"/>
          </reference>
        </references>
      </pivotArea>
    </format>
    <format dxfId="102">
      <pivotArea collapsedLevelsAreSubtotals="1" fieldPosition="0">
        <references count="1">
          <reference field="1" count="1">
            <x v="0"/>
          </reference>
        </references>
      </pivotArea>
    </format>
    <format dxfId="101">
      <pivotArea collapsedLevelsAreSubtotals="1" fieldPosition="0">
        <references count="2">
          <reference field="0" count="13">
            <x v="2"/>
            <x v="3"/>
            <x v="4"/>
            <x v="7"/>
            <x v="8"/>
            <x v="9"/>
            <x v="11"/>
            <x v="13"/>
            <x v="14"/>
            <x v="15"/>
            <x v="16"/>
            <x v="17"/>
            <x v="18"/>
          </reference>
          <reference field="1" count="1" selected="0">
            <x v="0"/>
          </reference>
        </references>
      </pivotArea>
    </format>
    <format dxfId="100">
      <pivotArea collapsedLevelsAreSubtotals="1" fieldPosition="0">
        <references count="1">
          <reference field="1" count="1">
            <x v="1"/>
          </reference>
        </references>
      </pivotArea>
    </format>
    <format dxfId="99">
      <pivotArea collapsedLevelsAreSubtotals="1" fieldPosition="0">
        <references count="2">
          <reference field="0" count="11">
            <x v="1"/>
            <x v="2"/>
            <x v="5"/>
            <x v="6"/>
            <x v="7"/>
            <x v="10"/>
            <x v="12"/>
            <x v="13"/>
            <x v="15"/>
            <x v="16"/>
            <x v="18"/>
          </reference>
          <reference field="1" count="1" selected="0">
            <x v="1"/>
          </reference>
        </references>
      </pivotArea>
    </format>
    <format dxfId="98">
      <pivotArea collapsedLevelsAreSubtotals="1" fieldPosition="0">
        <references count="1">
          <reference field="1" count="1">
            <x v="0"/>
          </reference>
        </references>
      </pivotArea>
    </format>
    <format dxfId="97">
      <pivotArea collapsedLevelsAreSubtotals="1" fieldPosition="0">
        <references count="2">
          <reference field="0" count="13">
            <x v="2"/>
            <x v="3"/>
            <x v="4"/>
            <x v="7"/>
            <x v="8"/>
            <x v="9"/>
            <x v="11"/>
            <x v="13"/>
            <x v="14"/>
            <x v="15"/>
            <x v="16"/>
            <x v="17"/>
            <x v="18"/>
          </reference>
          <reference field="1" count="1" selected="0">
            <x v="0"/>
          </reference>
        </references>
      </pivotArea>
    </format>
    <format dxfId="96">
      <pivotArea collapsedLevelsAreSubtotals="1" fieldPosition="0">
        <references count="1">
          <reference field="1" count="1">
            <x v="1"/>
          </reference>
        </references>
      </pivotArea>
    </format>
    <format dxfId="95">
      <pivotArea collapsedLevelsAreSubtotals="1" fieldPosition="0">
        <references count="2">
          <reference field="0" count="11">
            <x v="1"/>
            <x v="2"/>
            <x v="5"/>
            <x v="6"/>
            <x v="7"/>
            <x v="10"/>
            <x v="12"/>
            <x v="13"/>
            <x v="15"/>
            <x v="16"/>
            <x v="18"/>
          </reference>
          <reference field="1" count="1" selected="0">
            <x v="1"/>
          </reference>
        </references>
      </pivotArea>
    </format>
    <format dxfId="94">
      <pivotArea collapsedLevelsAreSubtotals="1" fieldPosition="0">
        <references count="1">
          <reference field="1" count="1">
            <x v="0"/>
          </reference>
        </references>
      </pivotArea>
    </format>
    <format dxfId="93">
      <pivotArea collapsedLevelsAreSubtotals="1" fieldPosition="0">
        <references count="2">
          <reference field="0" count="13">
            <x v="2"/>
            <x v="3"/>
            <x v="4"/>
            <x v="7"/>
            <x v="8"/>
            <x v="9"/>
            <x v="11"/>
            <x v="13"/>
            <x v="14"/>
            <x v="15"/>
            <x v="16"/>
            <x v="17"/>
            <x v="18"/>
          </reference>
          <reference field="1" count="1" selected="0">
            <x v="0"/>
          </reference>
        </references>
      </pivotArea>
    </format>
    <format dxfId="92">
      <pivotArea collapsedLevelsAreSubtotals="1" fieldPosition="0">
        <references count="1">
          <reference field="1" count="1">
            <x v="1"/>
          </reference>
        </references>
      </pivotArea>
    </format>
    <format dxfId="91">
      <pivotArea collapsedLevelsAreSubtotals="1" fieldPosition="0">
        <references count="2">
          <reference field="0" count="11">
            <x v="1"/>
            <x v="2"/>
            <x v="5"/>
            <x v="6"/>
            <x v="7"/>
            <x v="10"/>
            <x v="12"/>
            <x v="13"/>
            <x v="15"/>
            <x v="16"/>
            <x v="18"/>
          </reference>
          <reference field="1" count="1" selected="0">
            <x v="1"/>
          </reference>
        </references>
      </pivotArea>
    </format>
    <format dxfId="90">
      <pivotArea collapsedLevelsAreSubtotals="1" fieldPosition="0">
        <references count="1">
          <reference field="1" count="1">
            <x v="0"/>
          </reference>
        </references>
      </pivotArea>
    </format>
    <format dxfId="89">
      <pivotArea collapsedLevelsAreSubtotals="1" fieldPosition="0">
        <references count="2">
          <reference field="0" count="13">
            <x v="2"/>
            <x v="3"/>
            <x v="4"/>
            <x v="7"/>
            <x v="8"/>
            <x v="9"/>
            <x v="11"/>
            <x v="13"/>
            <x v="14"/>
            <x v="15"/>
            <x v="16"/>
            <x v="17"/>
            <x v="18"/>
          </reference>
          <reference field="1" count="1" selected="0">
            <x v="0"/>
          </reference>
        </references>
      </pivotArea>
    </format>
    <format dxfId="88">
      <pivotArea collapsedLevelsAreSubtotals="1" fieldPosition="0">
        <references count="1">
          <reference field="1" count="1">
            <x v="1"/>
          </reference>
        </references>
      </pivotArea>
    </format>
    <format dxfId="87">
      <pivotArea collapsedLevelsAreSubtotals="1" fieldPosition="0">
        <references count="2">
          <reference field="0" count="11">
            <x v="1"/>
            <x v="2"/>
            <x v="5"/>
            <x v="6"/>
            <x v="7"/>
            <x v="12"/>
            <x v="13"/>
            <x v="15"/>
            <x v="16"/>
            <x v="18"/>
            <x v="19"/>
          </reference>
          <reference field="1" count="1" selected="0">
            <x v="1"/>
          </reference>
        </references>
      </pivotArea>
    </format>
    <format dxfId="86">
      <pivotArea collapsedLevelsAreSubtotals="1" fieldPosition="0">
        <references count="1">
          <reference field="1" count="1">
            <x v="0"/>
          </reference>
        </references>
      </pivotArea>
    </format>
    <format dxfId="85">
      <pivotArea collapsedLevelsAreSubtotals="1" fieldPosition="0">
        <references count="2">
          <reference field="0" count="13">
            <x v="2"/>
            <x v="3"/>
            <x v="4"/>
            <x v="7"/>
            <x v="8"/>
            <x v="9"/>
            <x v="11"/>
            <x v="13"/>
            <x v="14"/>
            <x v="15"/>
            <x v="16"/>
            <x v="17"/>
            <x v="18"/>
          </reference>
          <reference field="1" count="1" selected="0">
            <x v="0"/>
          </reference>
        </references>
      </pivotArea>
    </format>
    <format dxfId="84">
      <pivotArea collapsedLevelsAreSubtotals="1" fieldPosition="0">
        <references count="1">
          <reference field="1" count="1">
            <x v="1"/>
          </reference>
        </references>
      </pivotArea>
    </format>
    <format dxfId="83">
      <pivotArea collapsedLevelsAreSubtotals="1" fieldPosition="0">
        <references count="2">
          <reference field="0" count="11">
            <x v="1"/>
            <x v="2"/>
            <x v="5"/>
            <x v="6"/>
            <x v="7"/>
            <x v="12"/>
            <x v="13"/>
            <x v="15"/>
            <x v="16"/>
            <x v="18"/>
            <x v="19"/>
          </reference>
          <reference field="1" count="1" selected="0">
            <x v="1"/>
          </reference>
        </references>
      </pivotArea>
    </format>
    <format dxfId="82">
      <pivotArea collapsedLevelsAreSubtotals="1" fieldPosition="0">
        <references count="1">
          <reference field="1" count="1">
            <x v="0"/>
          </reference>
        </references>
      </pivotArea>
    </format>
    <format dxfId="81">
      <pivotArea collapsedLevelsAreSubtotals="1" fieldPosition="0">
        <references count="2">
          <reference field="0" count="13">
            <x v="2"/>
            <x v="3"/>
            <x v="4"/>
            <x v="7"/>
            <x v="8"/>
            <x v="9"/>
            <x v="11"/>
            <x v="13"/>
            <x v="14"/>
            <x v="15"/>
            <x v="16"/>
            <x v="17"/>
            <x v="18"/>
          </reference>
          <reference field="1" count="1" selected="0">
            <x v="0"/>
          </reference>
        </references>
      </pivotArea>
    </format>
    <format dxfId="80">
      <pivotArea collapsedLevelsAreSubtotals="1" fieldPosition="0">
        <references count="1">
          <reference field="1" count="1">
            <x v="1"/>
          </reference>
        </references>
      </pivotArea>
    </format>
    <format dxfId="79">
      <pivotArea collapsedLevelsAreSubtotals="1" fieldPosition="0">
        <references count="2">
          <reference field="0" count="11">
            <x v="1"/>
            <x v="2"/>
            <x v="5"/>
            <x v="6"/>
            <x v="7"/>
            <x v="12"/>
            <x v="13"/>
            <x v="15"/>
            <x v="16"/>
            <x v="18"/>
            <x v="19"/>
          </reference>
          <reference field="1" count="1" selected="0">
            <x v="1"/>
          </reference>
        </references>
      </pivotArea>
    </format>
    <format dxfId="78">
      <pivotArea collapsedLevelsAreSubtotals="1" fieldPosition="0">
        <references count="1">
          <reference field="1" count="1">
            <x v="0"/>
          </reference>
        </references>
      </pivotArea>
    </format>
    <format dxfId="77">
      <pivotArea collapsedLevelsAreSubtotals="1" fieldPosition="0">
        <references count="2">
          <reference field="0" count="13">
            <x v="2"/>
            <x v="3"/>
            <x v="4"/>
            <x v="7"/>
            <x v="8"/>
            <x v="9"/>
            <x v="11"/>
            <x v="13"/>
            <x v="14"/>
            <x v="15"/>
            <x v="16"/>
            <x v="17"/>
            <x v="18"/>
          </reference>
          <reference field="1" count="1" selected="0">
            <x v="0"/>
          </reference>
        </references>
      </pivotArea>
    </format>
    <format dxfId="76">
      <pivotArea collapsedLevelsAreSubtotals="1" fieldPosition="0">
        <references count="1">
          <reference field="1" count="1">
            <x v="1"/>
          </reference>
        </references>
      </pivotArea>
    </format>
    <format dxfId="75">
      <pivotArea collapsedLevelsAreSubtotals="1" fieldPosition="0">
        <references count="2">
          <reference field="0" count="11">
            <x v="1"/>
            <x v="2"/>
            <x v="5"/>
            <x v="6"/>
            <x v="7"/>
            <x v="12"/>
            <x v="13"/>
            <x v="15"/>
            <x v="16"/>
            <x v="18"/>
            <x v="19"/>
          </reference>
          <reference field="1" count="1" selected="0">
            <x v="1"/>
          </reference>
        </references>
      </pivotArea>
    </format>
    <format dxfId="74">
      <pivotArea collapsedLevelsAreSubtotals="1" fieldPosition="0">
        <references count="1">
          <reference field="1" count="1">
            <x v="0"/>
          </reference>
        </references>
      </pivotArea>
    </format>
    <format dxfId="73">
      <pivotArea collapsedLevelsAreSubtotals="1" fieldPosition="0">
        <references count="2">
          <reference field="0" count="16">
            <x v="7"/>
            <x v="8"/>
            <x v="9"/>
            <x v="12"/>
            <x v="15"/>
            <x v="16"/>
            <x v="17"/>
            <x v="21"/>
            <x v="23"/>
            <x v="24"/>
            <x v="25"/>
            <x v="26"/>
            <x v="27"/>
            <x v="29"/>
            <x v="30"/>
            <x v="31"/>
          </reference>
          <reference field="1" count="1" selected="0">
            <x v="0"/>
          </reference>
        </references>
      </pivotArea>
    </format>
    <format dxfId="72">
      <pivotArea collapsedLevelsAreSubtotals="1" fieldPosition="0">
        <references count="1">
          <reference field="1" count="1">
            <x v="1"/>
          </reference>
        </references>
      </pivotArea>
    </format>
    <format dxfId="71">
      <pivotArea collapsedLevelsAreSubtotals="1" fieldPosition="0">
        <references count="2">
          <reference field="0" count="8">
            <x v="3"/>
            <x v="13"/>
            <x v="18"/>
            <x v="19"/>
            <x v="22"/>
            <x v="24"/>
            <x v="32"/>
            <x v="33"/>
          </reference>
          <reference field="1" count="1" selected="0">
            <x v="1"/>
          </reference>
        </references>
      </pivotArea>
    </format>
    <format dxfId="70">
      <pivotArea collapsedLevelsAreSubtotals="1" fieldPosition="0">
        <references count="1">
          <reference field="1" count="1">
            <x v="0"/>
          </reference>
        </references>
      </pivotArea>
    </format>
    <format dxfId="69">
      <pivotArea collapsedLevelsAreSubtotals="1" fieldPosition="0">
        <references count="2">
          <reference field="0" count="16">
            <x v="7"/>
            <x v="8"/>
            <x v="9"/>
            <x v="12"/>
            <x v="15"/>
            <x v="16"/>
            <x v="17"/>
            <x v="21"/>
            <x v="23"/>
            <x v="24"/>
            <x v="25"/>
            <x v="26"/>
            <x v="27"/>
            <x v="29"/>
            <x v="30"/>
            <x v="31"/>
          </reference>
          <reference field="1" count="1" selected="0">
            <x v="0"/>
          </reference>
        </references>
      </pivotArea>
    </format>
    <format dxfId="68">
      <pivotArea collapsedLevelsAreSubtotals="1" fieldPosition="0">
        <references count="1">
          <reference field="1" count="1">
            <x v="1"/>
          </reference>
        </references>
      </pivotArea>
    </format>
    <format dxfId="67">
      <pivotArea collapsedLevelsAreSubtotals="1" fieldPosition="0">
        <references count="2">
          <reference field="0" count="8">
            <x v="3"/>
            <x v="13"/>
            <x v="18"/>
            <x v="19"/>
            <x v="22"/>
            <x v="24"/>
            <x v="32"/>
            <x v="33"/>
          </reference>
          <reference field="1" count="1" selected="0">
            <x v="1"/>
          </reference>
        </references>
      </pivotArea>
    </format>
    <format dxfId="66">
      <pivotArea collapsedLevelsAreSubtotals="1" fieldPosition="0">
        <references count="2">
          <reference field="0" count="2">
            <x v="20"/>
            <x v="28"/>
          </reference>
          <reference field="1" count="1" selected="0">
            <x v="1"/>
          </reference>
        </references>
      </pivotArea>
    </format>
    <format dxfId="65">
      <pivotArea outline="0" collapsedLevelsAreSubtotals="1" fieldPosition="0"/>
    </format>
    <format dxfId="64">
      <pivotArea collapsedLevelsAreSubtotals="1" fieldPosition="0">
        <references count="2">
          <reference field="0" count="8">
            <x v="0"/>
            <x v="9"/>
            <x v="12"/>
            <x v="15"/>
            <x v="21"/>
            <x v="23"/>
            <x v="25"/>
            <x v="26"/>
          </reference>
          <reference field="1" count="1" selected="0">
            <x v="0"/>
          </reference>
        </references>
      </pivotArea>
    </format>
    <format dxfId="63">
      <pivotArea collapsedLevelsAreSubtotals="1" fieldPosition="0">
        <references count="2">
          <reference field="0" count="4">
            <x v="0"/>
            <x v="20"/>
            <x v="22"/>
            <x v="24"/>
          </reference>
          <reference field="1" count="1" selected="0">
            <x v="1"/>
          </reference>
        </references>
      </pivotArea>
    </format>
    <format dxfId="62">
      <pivotArea grandRow="1" outline="0" collapsedLevelsAreSubtotals="1" fieldPosition="0"/>
    </format>
    <format dxfId="61">
      <pivotArea outline="0" collapsedLevelsAreSubtotals="1" fieldPosition="0"/>
    </format>
    <format dxfId="60">
      <pivotArea outline="0" collapsedLevelsAreSubtotals="1" fieldPosition="0"/>
    </format>
    <format dxfId="59">
      <pivotArea collapsedLevelsAreSubtotals="1" fieldPosition="0">
        <references count="2">
          <reference field="0" count="4">
            <x v="0"/>
            <x v="20"/>
            <x v="22"/>
            <x v="24"/>
          </reference>
          <reference field="1" count="1" selected="0">
            <x v="1"/>
          </reference>
        </references>
      </pivotArea>
    </format>
    <format dxfId="58">
      <pivotArea grandRow="1" outline="0" collapsedLevelsAreSubtotals="1" fieldPosition="0"/>
    </format>
    <format dxfId="57">
      <pivotArea collapsedLevelsAreSubtotals="1" fieldPosition="0">
        <references count="2">
          <reference field="0" count="4">
            <x v="0"/>
            <x v="20"/>
            <x v="22"/>
            <x v="24"/>
          </reference>
          <reference field="1" count="1" selected="0">
            <x v="1"/>
          </reference>
        </references>
      </pivotArea>
    </format>
    <format dxfId="56">
      <pivotArea grandRow="1" outline="0" collapsedLevelsAreSubtotals="1" fieldPosition="0"/>
    </format>
    <format dxfId="55">
      <pivotArea outline="0" collapsedLevelsAreSubtotals="1" fieldPosition="0"/>
    </format>
    <format dxfId="54">
      <pivotArea outline="0" collapsedLevelsAreSubtotals="1" fieldPosition="0"/>
    </format>
    <format dxfId="53">
      <pivotArea collapsedLevelsAreSubtotals="1" fieldPosition="0">
        <references count="2">
          <reference field="0" count="1">
            <x v="17"/>
          </reference>
          <reference field="1" count="1" selected="0">
            <x v="0"/>
          </reference>
        </references>
      </pivotArea>
    </format>
    <format dxfId="52">
      <pivotArea collapsedLevelsAreSubtotals="1" fieldPosition="0">
        <references count="1">
          <reference field="1" count="1">
            <x v="1"/>
          </reference>
        </references>
      </pivotArea>
    </format>
    <format dxfId="51">
      <pivotArea collapsedLevelsAreSubtotals="1" fieldPosition="0">
        <references count="2">
          <reference field="0" count="4">
            <x v="0"/>
            <x v="20"/>
            <x v="22"/>
            <x v="24"/>
          </reference>
          <reference field="1" count="1" selected="0">
            <x v="1"/>
          </reference>
        </references>
      </pivotArea>
    </format>
    <format dxfId="50">
      <pivotArea grandRow="1" outline="0" collapsedLevelsAreSubtotals="1" fieldPosition="0"/>
    </format>
    <format dxfId="49">
      <pivotArea collapsedLevelsAreSubtotals="1" fieldPosition="0">
        <references count="2">
          <reference field="0" count="1">
            <x v="17"/>
          </reference>
          <reference field="1" count="1" selected="0">
            <x v="0"/>
          </reference>
        </references>
      </pivotArea>
    </format>
    <format dxfId="48">
      <pivotArea collapsedLevelsAreSubtotals="1" fieldPosition="0">
        <references count="1">
          <reference field="1" count="1">
            <x v="1"/>
          </reference>
        </references>
      </pivotArea>
    </format>
    <format dxfId="47">
      <pivotArea collapsedLevelsAreSubtotals="1" fieldPosition="0">
        <references count="2">
          <reference field="0" count="4">
            <x v="0"/>
            <x v="20"/>
            <x v="22"/>
            <x v="24"/>
          </reference>
          <reference field="1" count="1" selected="0">
            <x v="1"/>
          </reference>
        </references>
      </pivotArea>
    </format>
    <format dxfId="46">
      <pivotArea grandRow="1" outline="0" collapsedLevelsAreSubtotals="1" fieldPosition="0"/>
    </format>
    <format dxfId="45">
      <pivotArea outline="0" collapsedLevelsAreSubtotals="1" fieldPosition="0"/>
    </format>
    <format dxfId="44">
      <pivotArea outline="0" collapsedLevelsAreSubtotals="1" fieldPosition="0"/>
    </format>
    <format dxfId="43">
      <pivotArea collapsedLevelsAreSubtotals="1" fieldPosition="0">
        <references count="2">
          <reference field="0" count="1">
            <x v="17"/>
          </reference>
          <reference field="1" count="1" selected="0">
            <x v="0"/>
          </reference>
        </references>
      </pivotArea>
    </format>
    <format dxfId="42">
      <pivotArea collapsedLevelsAreSubtotals="1" fieldPosition="0">
        <references count="1">
          <reference field="1" count="1">
            <x v="1"/>
          </reference>
        </references>
      </pivotArea>
    </format>
    <format dxfId="41">
      <pivotArea collapsedLevelsAreSubtotals="1" fieldPosition="0">
        <references count="2">
          <reference field="0" count="4">
            <x v="0"/>
            <x v="20"/>
            <x v="22"/>
            <x v="24"/>
          </reference>
          <reference field="1" count="1" selected="0">
            <x v="1"/>
          </reference>
        </references>
      </pivotArea>
    </format>
    <format dxfId="40">
      <pivotArea grandRow="1" outline="0" collapsedLevelsAreSubtotals="1" fieldPosition="0"/>
    </format>
    <format dxfId="39">
      <pivotArea collapsedLevelsAreSubtotals="1" fieldPosition="0">
        <references count="2">
          <reference field="0" count="1">
            <x v="17"/>
          </reference>
          <reference field="1" count="1" selected="0">
            <x v="0"/>
          </reference>
        </references>
      </pivotArea>
    </format>
    <format dxfId="38">
      <pivotArea collapsedLevelsAreSubtotals="1" fieldPosition="0">
        <references count="1">
          <reference field="1" count="1">
            <x v="1"/>
          </reference>
        </references>
      </pivotArea>
    </format>
    <format dxfId="37">
      <pivotArea collapsedLevelsAreSubtotals="1" fieldPosition="0">
        <references count="2">
          <reference field="0" count="4">
            <x v="0"/>
            <x v="20"/>
            <x v="22"/>
            <x v="24"/>
          </reference>
          <reference field="1" count="1" selected="0">
            <x v="1"/>
          </reference>
        </references>
      </pivotArea>
    </format>
    <format dxfId="36">
      <pivotArea grandRow="1" outline="0" collapsedLevelsAreSubtotals="1" fieldPosition="0"/>
    </format>
    <format dxfId="35">
      <pivotArea outline="0" collapsedLevelsAreSubtotals="1" fieldPosition="0"/>
    </format>
    <format dxfId="34">
      <pivotArea outline="0" collapsedLevelsAreSubtotals="1" fieldPosition="0"/>
    </format>
    <format dxfId="33">
      <pivotArea collapsedLevelsAreSubtotals="1" fieldPosition="0">
        <references count="2">
          <reference field="0" count="1">
            <x v="17"/>
          </reference>
          <reference field="1" count="1" selected="0">
            <x v="0"/>
          </reference>
        </references>
      </pivotArea>
    </format>
    <format dxfId="32">
      <pivotArea collapsedLevelsAreSubtotals="1" fieldPosition="0">
        <references count="1">
          <reference field="1" count="1">
            <x v="1"/>
          </reference>
        </references>
      </pivotArea>
    </format>
    <format dxfId="31">
      <pivotArea collapsedLevelsAreSubtotals="1" fieldPosition="0">
        <references count="2">
          <reference field="0" count="4">
            <x v="0"/>
            <x v="20"/>
            <x v="22"/>
            <x v="24"/>
          </reference>
          <reference field="1" count="1" selected="0">
            <x v="1"/>
          </reference>
        </references>
      </pivotArea>
    </format>
    <format dxfId="30">
      <pivotArea grandRow="1" outline="0" collapsedLevelsAreSubtotals="1" fieldPosition="0"/>
    </format>
    <format dxfId="29">
      <pivotArea collapsedLevelsAreSubtotals="1" fieldPosition="0">
        <references count="2">
          <reference field="0" count="1">
            <x v="17"/>
          </reference>
          <reference field="1" count="1" selected="0">
            <x v="0"/>
          </reference>
        </references>
      </pivotArea>
    </format>
    <format dxfId="28">
      <pivotArea collapsedLevelsAreSubtotals="1" fieldPosition="0">
        <references count="1">
          <reference field="1" count="1">
            <x v="1"/>
          </reference>
        </references>
      </pivotArea>
    </format>
    <format dxfId="27">
      <pivotArea collapsedLevelsAreSubtotals="1" fieldPosition="0">
        <references count="2">
          <reference field="0" count="4">
            <x v="0"/>
            <x v="20"/>
            <x v="22"/>
            <x v="24"/>
          </reference>
          <reference field="1" count="1" selected="0">
            <x v="1"/>
          </reference>
        </references>
      </pivotArea>
    </format>
    <format dxfId="26">
      <pivotArea grandRow="1" outline="0" collapsedLevelsAreSubtotals="1" fieldPosition="0"/>
    </format>
    <format dxfId="25">
      <pivotArea outline="0" collapsedLevelsAreSubtotals="1" fieldPosition="0"/>
    </format>
    <format dxfId="24">
      <pivotArea outline="0" collapsedLevelsAreSubtotals="1" fieldPosition="0"/>
    </format>
    <format dxfId="23">
      <pivotArea collapsedLevelsAreSubtotals="1" fieldPosition="0">
        <references count="2">
          <reference field="0" count="1">
            <x v="17"/>
          </reference>
          <reference field="1" count="1" selected="0">
            <x v="0"/>
          </reference>
        </references>
      </pivotArea>
    </format>
    <format dxfId="22">
      <pivotArea collapsedLevelsAreSubtotals="1" fieldPosition="0">
        <references count="1">
          <reference field="1" count="1">
            <x v="1"/>
          </reference>
        </references>
      </pivotArea>
    </format>
    <format dxfId="21">
      <pivotArea collapsedLevelsAreSubtotals="1" fieldPosition="0">
        <references count="2">
          <reference field="0" count="4">
            <x v="0"/>
            <x v="20"/>
            <x v="22"/>
            <x v="24"/>
          </reference>
          <reference field="1" count="1" selected="0">
            <x v="1"/>
          </reference>
        </references>
      </pivotArea>
    </format>
    <format dxfId="20">
      <pivotArea grandRow="1" outline="0" collapsedLevelsAreSubtotals="1" fieldPosition="0"/>
    </format>
    <format dxfId="19">
      <pivotArea collapsedLevelsAreSubtotals="1" fieldPosition="0">
        <references count="2">
          <reference field="0" count="1">
            <x v="17"/>
          </reference>
          <reference field="1" count="1" selected="0">
            <x v="0"/>
          </reference>
        </references>
      </pivotArea>
    </format>
    <format dxfId="18">
      <pivotArea collapsedLevelsAreSubtotals="1" fieldPosition="0">
        <references count="1">
          <reference field="1" count="1">
            <x v="1"/>
          </reference>
        </references>
      </pivotArea>
    </format>
    <format dxfId="17">
      <pivotArea collapsedLevelsAreSubtotals="1" fieldPosition="0">
        <references count="2">
          <reference field="0" count="4">
            <x v="0"/>
            <x v="20"/>
            <x v="22"/>
            <x v="24"/>
          </reference>
          <reference field="1" count="1" selected="0">
            <x v="1"/>
          </reference>
        </references>
      </pivotArea>
    </format>
    <format dxfId="16">
      <pivotArea grandRow="1" outline="0" collapsedLevelsAreSubtotals="1" fieldPosition="0"/>
    </format>
    <format dxfId="15">
      <pivotArea outline="0" collapsedLevelsAreSubtotals="1" fieldPosition="0"/>
    </format>
    <format dxfId="14">
      <pivotArea outline="0" collapsedLevelsAreSubtotals="1" fieldPosition="0"/>
    </format>
    <format dxfId="13">
      <pivotArea collapsedLevelsAreSubtotals="1" fieldPosition="0">
        <references count="2">
          <reference field="0" count="7">
            <x v="8"/>
            <x v="16"/>
            <x v="24"/>
            <x v="25"/>
            <x v="26"/>
            <x v="27"/>
            <x v="31"/>
          </reference>
          <reference field="1" count="1" selected="0">
            <x v="0"/>
          </reference>
        </references>
      </pivotArea>
    </format>
    <format dxfId="12">
      <pivotArea collapsedLevelsAreSubtotals="1" fieldPosition="0">
        <references count="1">
          <reference field="1" count="1">
            <x v="1"/>
          </reference>
        </references>
      </pivotArea>
    </format>
    <format dxfId="11">
      <pivotArea collapsedLevelsAreSubtotals="1" fieldPosition="0">
        <references count="2">
          <reference field="0" count="1">
            <x v="32"/>
          </reference>
          <reference field="1" count="1" selected="0">
            <x v="1"/>
          </reference>
        </references>
      </pivotArea>
    </format>
    <format dxfId="10">
      <pivotArea collapsedLevelsAreSubtotals="1" fieldPosition="0">
        <references count="2">
          <reference field="0" count="7">
            <x v="8"/>
            <x v="16"/>
            <x v="24"/>
            <x v="25"/>
            <x v="26"/>
            <x v="27"/>
            <x v="31"/>
          </reference>
          <reference field="1" count="1" selected="0">
            <x v="0"/>
          </reference>
        </references>
      </pivotArea>
    </format>
    <format dxfId="9">
      <pivotArea collapsedLevelsAreSubtotals="1" fieldPosition="0">
        <references count="1">
          <reference field="1" count="1">
            <x v="1"/>
          </reference>
        </references>
      </pivotArea>
    </format>
    <format dxfId="8">
      <pivotArea collapsedLevelsAreSubtotals="1" fieldPosition="0">
        <references count="2">
          <reference field="0" count="1">
            <x v="32"/>
          </reference>
          <reference field="1" count="1" selected="0">
            <x v="1"/>
          </reference>
        </references>
      </pivotArea>
    </format>
    <format dxfId="7">
      <pivotArea dataOnly="0" labelOnly="1" outline="0" axis="axisValues" fieldPosition="0"/>
    </format>
    <format dxfId="6">
      <pivotArea collapsedLevelsAreSubtotals="1" fieldPosition="0">
        <references count="2">
          <reference field="0" count="1">
            <x v="34"/>
          </reference>
          <reference field="1" count="1" selected="0">
            <x v="1"/>
          </reference>
        </references>
      </pivotArea>
    </format>
    <format dxfId="5">
      <pivotArea outline="0" collapsedLevelsAreSubtotals="1" fieldPosition="0"/>
    </format>
    <format dxfId="4">
      <pivotArea outline="0" collapsedLevelsAreSubtotals="1" fieldPosition="0"/>
    </format>
    <format dxfId="3">
      <pivotArea outline="0" collapsedLevelsAreSubtotals="1" fieldPosition="0"/>
    </format>
    <format dxfId="2">
      <pivotArea outline="0" collapsedLevelsAreSubtotals="1" fieldPosition="0"/>
    </format>
    <format dxfId="1">
      <pivotArea outline="0" collapsedLevelsAreSubtotals="1" fieldPosition="0"/>
    </format>
    <format dxfId="0">
      <pivotArea field="1" type="button" dataOnly="0" labelOnly="1" outline="0" axis="axisRow" fieldPosition="0"/>
    </format>
  </formats>
  <chartFormats count="8">
    <chartFormat chart="6" format="0" series="1">
      <pivotArea type="data" outline="0" fieldPosition="0">
        <references count="1">
          <reference field="4294967294" count="1" selected="0">
            <x v="0"/>
          </reference>
        </references>
      </pivotArea>
    </chartFormat>
    <chartFormat chart="6" format="1">
      <pivotArea type="data" outline="0" fieldPosition="0">
        <references count="3">
          <reference field="4294967294" count="1" selected="0">
            <x v="0"/>
          </reference>
          <reference field="0" count="1" selected="0">
            <x v="9"/>
          </reference>
          <reference field="1" count="1" selected="0">
            <x v="0"/>
          </reference>
        </references>
      </pivotArea>
    </chartFormat>
    <chartFormat chart="6" format="2">
      <pivotArea type="data" outline="0" fieldPosition="0">
        <references count="3">
          <reference field="4294967294" count="1" selected="0">
            <x v="0"/>
          </reference>
          <reference field="0" count="1" selected="0">
            <x v="18"/>
          </reference>
          <reference field="1" count="1" selected="0">
            <x v="1"/>
          </reference>
        </references>
      </pivotArea>
    </chartFormat>
    <chartFormat chart="6" format="3">
      <pivotArea type="data" outline="0" fieldPosition="0">
        <references count="3">
          <reference field="4294967294" count="1" selected="0">
            <x v="0"/>
          </reference>
          <reference field="0" count="1" selected="0">
            <x v="16"/>
          </reference>
          <reference field="1" count="1" selected="0">
            <x v="1"/>
          </reference>
        </references>
      </pivotArea>
    </chartFormat>
    <chartFormat chart="6" format="4">
      <pivotArea type="data" outline="0" fieldPosition="0">
        <references count="3">
          <reference field="4294967294" count="1" selected="0">
            <x v="0"/>
          </reference>
          <reference field="0" count="1" selected="0">
            <x v="15"/>
          </reference>
          <reference field="1" count="1" selected="0">
            <x v="1"/>
          </reference>
        </references>
      </pivotArea>
    </chartFormat>
    <chartFormat chart="6" format="5">
      <pivotArea type="data" outline="0" fieldPosition="0">
        <references count="3">
          <reference field="4294967294" count="1" selected="0">
            <x v="0"/>
          </reference>
          <reference field="0" count="1" selected="0">
            <x v="12"/>
          </reference>
          <reference field="1" count="1" selected="0">
            <x v="1"/>
          </reference>
        </references>
      </pivotArea>
    </chartFormat>
    <chartFormat chart="6" format="6">
      <pivotArea type="data" outline="0" fieldPosition="0">
        <references count="3">
          <reference field="4294967294" count="1" selected="0">
            <x v="0"/>
          </reference>
          <reference field="0" count="1" selected="0">
            <x v="7"/>
          </reference>
          <reference field="1" count="1" selected="0">
            <x v="1"/>
          </reference>
        </references>
      </pivotArea>
    </chartFormat>
    <chartFormat chart="6" format="7">
      <pivotArea type="data" outline="0" fieldPosition="0">
        <references count="3">
          <reference field="4294967294" count="1" selected="0">
            <x v="0"/>
          </reference>
          <reference field="0" count="1" selected="0">
            <x v="5"/>
          </reference>
          <reference field="1"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7D1A14D-7C9E-49A3-8A24-49D2194BC7C1}" name="TablaDinámica2" cacheId="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20" rowHeaderCaption="ASPECTOS AMBIENTALES">
  <location ref="B39:C78" firstHeaderRow="1" firstDataRow="1" firstDataCol="1"/>
  <pivotFields count="1">
    <pivotField axis="axisRow" dataField="1" showAll="0" sortType="descending">
      <items count="83">
        <item m="1" x="65"/>
        <item m="1" x="64"/>
        <item m="1" x="38"/>
        <item m="1" x="47"/>
        <item m="1" x="66"/>
        <item m="1" x="51"/>
        <item m="1" x="69"/>
        <item x="0"/>
        <item x="29"/>
        <item x="18"/>
        <item m="1" x="57"/>
        <item m="1" x="77"/>
        <item x="33"/>
        <item m="1" x="59"/>
        <item m="1" x="48"/>
        <item m="1" x="72"/>
        <item m="1" x="75"/>
        <item x="19"/>
        <item m="1" x="63"/>
        <item m="1" x="54"/>
        <item x="36"/>
        <item m="1" x="45"/>
        <item x="1"/>
        <item x="14"/>
        <item x="24"/>
        <item m="1" x="55"/>
        <item m="1" x="60"/>
        <item x="26"/>
        <item m="1" x="52"/>
        <item m="1" x="53"/>
        <item x="6"/>
        <item x="35"/>
        <item m="1" x="43"/>
        <item x="20"/>
        <item x="22"/>
        <item x="16"/>
        <item x="10"/>
        <item m="1" x="49"/>
        <item x="5"/>
        <item m="1" x="70"/>
        <item x="21"/>
        <item m="1" x="73"/>
        <item x="12"/>
        <item x="25"/>
        <item m="1" x="50"/>
        <item m="1" x="44"/>
        <item x="4"/>
        <item m="1" x="76"/>
        <item x="7"/>
        <item x="30"/>
        <item m="1" x="42"/>
        <item m="1" x="41"/>
        <item m="1" x="78"/>
        <item x="23"/>
        <item m="1" x="67"/>
        <item x="17"/>
        <item m="1" x="81"/>
        <item m="1" x="46"/>
        <item x="8"/>
        <item m="1" x="71"/>
        <item m="1" x="40"/>
        <item m="1" x="79"/>
        <item m="1" x="39"/>
        <item m="1" x="56"/>
        <item m="1" x="62"/>
        <item m="1" x="80"/>
        <item x="2"/>
        <item m="1" x="61"/>
        <item m="1" x="68"/>
        <item m="1" x="74"/>
        <item m="1" x="58"/>
        <item x="3"/>
        <item x="11"/>
        <item x="13"/>
        <item x="15"/>
        <item x="27"/>
        <item x="28"/>
        <item x="37"/>
        <item x="31"/>
        <item x="32"/>
        <item x="34"/>
        <item x="9"/>
        <item t="default"/>
      </items>
      <autoSortScope>
        <pivotArea dataOnly="0" outline="0" fieldPosition="0">
          <references count="1">
            <reference field="4294967294" count="1" selected="0">
              <x v="0"/>
            </reference>
          </references>
        </pivotArea>
      </autoSortScope>
    </pivotField>
  </pivotFields>
  <rowFields count="1">
    <field x="0"/>
  </rowFields>
  <rowItems count="39">
    <i>
      <x v="27"/>
    </i>
    <i>
      <x v="24"/>
    </i>
    <i>
      <x v="23"/>
    </i>
    <i>
      <x v="74"/>
    </i>
    <i>
      <x v="35"/>
    </i>
    <i>
      <x v="46"/>
    </i>
    <i>
      <x v="72"/>
    </i>
    <i>
      <x v="30"/>
    </i>
    <i>
      <x v="9"/>
    </i>
    <i>
      <x v="58"/>
    </i>
    <i>
      <x v="36"/>
    </i>
    <i>
      <x v="38"/>
    </i>
    <i>
      <x v="71"/>
    </i>
    <i>
      <x v="40"/>
    </i>
    <i>
      <x v="42"/>
    </i>
    <i>
      <x v="73"/>
    </i>
    <i>
      <x v="48"/>
    </i>
    <i>
      <x v="43"/>
    </i>
    <i>
      <x v="34"/>
    </i>
    <i>
      <x v="55"/>
    </i>
    <i>
      <x v="17"/>
    </i>
    <i>
      <x v="33"/>
    </i>
    <i>
      <x v="75"/>
    </i>
    <i>
      <x v="53"/>
    </i>
    <i>
      <x v="81"/>
    </i>
    <i>
      <x v="20"/>
    </i>
    <i>
      <x v="12"/>
    </i>
    <i>
      <x v="78"/>
    </i>
    <i>
      <x v="80"/>
    </i>
    <i>
      <x v="49"/>
    </i>
    <i>
      <x v="79"/>
    </i>
    <i>
      <x v="8"/>
    </i>
    <i>
      <x v="31"/>
    </i>
    <i>
      <x v="76"/>
    </i>
    <i>
      <x v="66"/>
    </i>
    <i>
      <x v="7"/>
    </i>
    <i>
      <x v="77"/>
    </i>
    <i>
      <x v="22"/>
    </i>
    <i t="grand">
      <x/>
    </i>
  </rowItems>
  <colItems count="1">
    <i/>
  </colItems>
  <dataFields count="1">
    <dataField name="FRECUENCIA" fld="0" subtotal="count" baseField="0" baseItem="0" numFmtId="10">
      <extLst>
        <ext xmlns:x14="http://schemas.microsoft.com/office/spreadsheetml/2009/9/main" uri="{E15A36E0-9728-4e99-A89B-3F7291B0FE68}">
          <x14:dataField pivotShowAs="percentOfParentRow"/>
        </ext>
      </extLst>
    </dataField>
  </dataFields>
  <formats count="23">
    <format dxfId="187">
      <pivotArea field="0" type="button" dataOnly="0" labelOnly="1" outline="0" axis="axisRow" fieldPosition="0"/>
    </format>
    <format dxfId="186">
      <pivotArea dataOnly="0" labelOnly="1" outline="0" axis="axisValues" fieldPosition="0"/>
    </format>
    <format dxfId="185">
      <pivotArea collapsedLevelsAreSubtotals="1" fieldPosition="0">
        <references count="1">
          <reference field="0" count="1">
            <x v="0"/>
          </reference>
        </references>
      </pivotArea>
    </format>
    <format dxfId="184">
      <pivotArea dataOnly="0" labelOnly="1" fieldPosition="0">
        <references count="1">
          <reference field="0" count="1">
            <x v="12"/>
          </reference>
        </references>
      </pivotArea>
    </format>
    <format dxfId="183">
      <pivotArea outline="0" fieldPosition="0">
        <references count="1">
          <reference field="4294967294" count="1">
            <x v="0"/>
          </reference>
        </references>
      </pivotArea>
    </format>
    <format dxfId="182">
      <pivotArea field="0" type="button" dataOnly="0" labelOnly="1" outline="0" axis="axisRow" fieldPosition="0"/>
    </format>
    <format dxfId="181">
      <pivotArea dataOnly="0" labelOnly="1" outline="0" axis="axisValues" fieldPosition="0"/>
    </format>
    <format dxfId="180">
      <pivotArea field="0" type="button" dataOnly="0" labelOnly="1" outline="0" axis="axisRow" fieldPosition="0"/>
    </format>
    <format dxfId="179">
      <pivotArea field="0" type="button" dataOnly="0" labelOnly="1" outline="0" axis="axisRow" fieldPosition="0"/>
    </format>
    <format dxfId="178">
      <pivotArea dataOnly="0" labelOnly="1" outline="0" axis="axisValues" fieldPosition="0"/>
    </format>
    <format dxfId="177">
      <pivotArea dataOnly="0" labelOnly="1" grandRow="1" outline="0" fieldPosition="0"/>
    </format>
    <format dxfId="176">
      <pivotArea grandRow="1" outline="0" collapsedLevelsAreSubtotals="1" fieldPosition="0"/>
    </format>
    <format dxfId="175">
      <pivotArea grandRow="1" outline="0" collapsedLevelsAreSubtotals="1" fieldPosition="0"/>
    </format>
    <format dxfId="174">
      <pivotArea collapsedLevelsAreSubtotals="1" fieldPosition="0">
        <references count="1">
          <reference field="0" count="0"/>
        </references>
      </pivotArea>
    </format>
    <format dxfId="173">
      <pivotArea collapsedLevelsAreSubtotals="1" fieldPosition="0">
        <references count="1">
          <reference field="0" count="0"/>
        </references>
      </pivotArea>
    </format>
    <format dxfId="172">
      <pivotArea field="0" type="button" dataOnly="0" labelOnly="1" outline="0" axis="axisRow" fieldPosition="0"/>
    </format>
    <format dxfId="171">
      <pivotArea dataOnly="0" labelOnly="1" outline="0" axis="axisValues" fieldPosition="0"/>
    </format>
    <format dxfId="170">
      <pivotArea collapsedLevelsAreSubtotals="1" fieldPosition="0">
        <references count="1">
          <reference field="0" count="0"/>
        </references>
      </pivotArea>
    </format>
    <format dxfId="169">
      <pivotArea outline="0" collapsedLevelsAreSubtotals="1" fieldPosition="0"/>
    </format>
    <format dxfId="168">
      <pivotArea outline="0" collapsedLevelsAreSubtotals="1" fieldPosition="0"/>
    </format>
    <format dxfId="167">
      <pivotArea outline="0" collapsedLevelsAreSubtotals="1" fieldPosition="0"/>
    </format>
    <format dxfId="166">
      <pivotArea outline="0" collapsedLevelsAreSubtotals="1" fieldPosition="0"/>
    </format>
    <format dxfId="165">
      <pivotArea outline="0" collapsedLevelsAreSubtotals="1" fieldPosition="0"/>
    </format>
  </formats>
  <chartFormats count="5">
    <chartFormat chart="10" format="0" series="1">
      <pivotArea type="data" outline="0" fieldPosition="0">
        <references count="1">
          <reference field="4294967294" count="1" selected="0">
            <x v="0"/>
          </reference>
        </references>
      </pivotArea>
    </chartFormat>
    <chartFormat chart="12" format="0" series="1">
      <pivotArea type="data" outline="0" fieldPosition="0">
        <references count="1">
          <reference field="4294967294" count="1" selected="0">
            <x v="0"/>
          </reference>
        </references>
      </pivotArea>
    </chartFormat>
    <chartFormat chart="13" format="0" series="1">
      <pivotArea type="data" outline="0" fieldPosition="0">
        <references count="1">
          <reference field="4294967294" count="1" selected="0">
            <x v="0"/>
          </reference>
        </references>
      </pivotArea>
    </chartFormat>
    <chartFormat chart="14" format="0" series="1">
      <pivotArea type="data" outline="0" fieldPosition="0">
        <references count="1">
          <reference field="4294967294" count="1" selected="0">
            <x v="0"/>
          </reference>
        </references>
      </pivotArea>
    </chartFormat>
    <chartFormat chart="15"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2D361710-C460-4C0B-AE58-E94B6482DBBE}" name="TablaDinámica1" cacheId="4"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3" rowHeaderCaption="IMPACTOS AMBIENTALES">
  <location ref="B116:C130" firstHeaderRow="1" firstDataRow="1" firstDataCol="1"/>
  <pivotFields count="10">
    <pivotField axis="axisRow" showAll="0" sortType="ascending">
      <items count="48">
        <item m="1" x="46"/>
        <item m="1" x="21"/>
        <item x="10"/>
        <item x="3"/>
        <item m="1" x="31"/>
        <item x="13"/>
        <item x="14"/>
        <item m="1" x="24"/>
        <item m="1" x="42"/>
        <item m="1" x="39"/>
        <item x="5"/>
        <item m="1" x="45"/>
        <item x="15"/>
        <item x="16"/>
        <item x="4"/>
        <item x="8"/>
        <item x="1"/>
        <item m="1" x="25"/>
        <item x="11"/>
        <item x="17"/>
        <item m="1" x="34"/>
        <item m="1" x="32"/>
        <item m="1" x="41"/>
        <item m="1" x="26"/>
        <item m="1" x="30"/>
        <item m="1" x="44"/>
        <item m="1" x="23"/>
        <item m="1" x="36"/>
        <item m="1" x="27"/>
        <item m="1" x="29"/>
        <item m="1" x="20"/>
        <item x="2"/>
        <item m="1" x="37"/>
        <item m="1" x="35"/>
        <item m="1" x="38"/>
        <item m="1" x="19"/>
        <item x="0"/>
        <item m="1" x="40"/>
        <item m="1" x="22"/>
        <item m="1" x="28"/>
        <item m="1" x="43"/>
        <item m="1" x="33"/>
        <item x="6"/>
        <item x="7"/>
        <item x="9"/>
        <item x="12"/>
        <item x="18"/>
        <item t="default"/>
      </items>
      <autoSortScope>
        <pivotArea dataOnly="0" outline="0" fieldPosition="0">
          <references count="1">
            <reference field="4294967294" count="1" selected="0">
              <x v="0"/>
            </reference>
          </references>
        </pivotArea>
      </autoSortScope>
    </pivotField>
    <pivotField axis="axisRow" showAll="0">
      <items count="4">
        <item x="1"/>
        <item h="1" x="2"/>
        <item h="1" x="0"/>
        <item t="default"/>
      </items>
    </pivotField>
    <pivotField showAll="0"/>
    <pivotField showAll="0"/>
    <pivotField showAll="0"/>
    <pivotField showAll="0"/>
    <pivotField showAll="0"/>
    <pivotField showAll="0"/>
    <pivotField showAll="0"/>
    <pivotField dataField="1" showAll="0"/>
  </pivotFields>
  <rowFields count="2">
    <field x="1"/>
    <field x="0"/>
  </rowFields>
  <rowItems count="14">
    <i>
      <x/>
    </i>
    <i r="1">
      <x v="18"/>
    </i>
    <i r="1">
      <x v="16"/>
    </i>
    <i r="1">
      <x v="3"/>
    </i>
    <i r="1">
      <x v="14"/>
    </i>
    <i r="1">
      <x v="43"/>
    </i>
    <i r="1">
      <x v="45"/>
    </i>
    <i r="1">
      <x v="42"/>
    </i>
    <i r="1">
      <x v="15"/>
    </i>
    <i r="1">
      <x v="44"/>
    </i>
    <i r="1">
      <x v="2"/>
    </i>
    <i r="1">
      <x v="46"/>
    </i>
    <i r="1">
      <x v="19"/>
    </i>
    <i t="grand">
      <x/>
    </i>
  </rowItems>
  <colItems count="1">
    <i/>
  </colItems>
  <dataFields count="1">
    <dataField name="VALORACIÓN DEL IMPACTO" fld="9" subtotal="min" baseField="0" baseItem="18"/>
  </dataFields>
  <formats count="13">
    <format dxfId="200">
      <pivotArea field="1" type="button" dataOnly="0" labelOnly="1" outline="0" axis="axisRow" fieldPosition="0"/>
    </format>
    <format dxfId="199">
      <pivotArea field="1" type="button" dataOnly="0" labelOnly="1" outline="0" axis="axisRow" fieldPosition="0"/>
    </format>
    <format dxfId="198">
      <pivotArea dataOnly="0" labelOnly="1" outline="0" axis="axisValues" fieldPosition="0"/>
    </format>
    <format dxfId="197">
      <pivotArea grandRow="1" outline="0" collapsedLevelsAreSubtotals="1" fieldPosition="0"/>
    </format>
    <format dxfId="196">
      <pivotArea dataOnly="0" labelOnly="1" grandRow="1" outline="0" fieldPosition="0"/>
    </format>
    <format dxfId="195">
      <pivotArea collapsedLevelsAreSubtotals="1" fieldPosition="0">
        <references count="1">
          <reference field="1" count="0"/>
        </references>
      </pivotArea>
    </format>
    <format dxfId="194">
      <pivotArea dataOnly="0" labelOnly="1" outline="0" axis="axisValues" fieldPosition="0"/>
    </format>
    <format dxfId="193">
      <pivotArea collapsedLevelsAreSubtotals="1" fieldPosition="0">
        <references count="2">
          <reference field="0" count="7">
            <x v="3"/>
            <x v="6"/>
            <x v="14"/>
            <x v="15"/>
            <x v="16"/>
            <x v="18"/>
            <x v="22"/>
          </reference>
          <reference field="1" count="0" selected="0"/>
        </references>
      </pivotArea>
    </format>
    <format dxfId="192">
      <pivotArea collapsedLevelsAreSubtotals="1" fieldPosition="0">
        <references count="2">
          <reference field="0" count="4">
            <x v="3"/>
            <x v="6"/>
            <x v="18"/>
            <x v="31"/>
          </reference>
          <reference field="1" count="0" selected="0"/>
        </references>
      </pivotArea>
    </format>
    <format dxfId="191">
      <pivotArea collapsedLevelsAreSubtotals="1" fieldPosition="0">
        <references count="2">
          <reference field="0" count="3">
            <x v="3"/>
            <x v="18"/>
            <x v="31"/>
          </reference>
          <reference field="1" count="0" selected="0"/>
        </references>
      </pivotArea>
    </format>
    <format dxfId="190">
      <pivotArea collapsedLevelsAreSubtotals="1" fieldPosition="0">
        <references count="2">
          <reference field="0" count="4">
            <x v="5"/>
            <x v="29"/>
            <x v="37"/>
            <x v="39"/>
          </reference>
          <reference field="1" count="0" selected="0"/>
        </references>
      </pivotArea>
    </format>
    <format dxfId="189">
      <pivotArea collapsedLevelsAreSubtotals="1" fieldPosition="0">
        <references count="2">
          <reference field="0" count="12">
            <x v="2"/>
            <x v="3"/>
            <x v="14"/>
            <x v="15"/>
            <x v="16"/>
            <x v="18"/>
            <x v="19"/>
            <x v="42"/>
            <x v="43"/>
            <x v="44"/>
            <x v="45"/>
            <x v="46"/>
          </reference>
          <reference field="1" count="0" selected="0"/>
        </references>
      </pivotArea>
    </format>
    <format dxfId="188">
      <pivotArea grandRow="1" outline="0" collapsedLevelsAreSubtotals="1" fieldPosition="0"/>
    </format>
  </formats>
  <chartFormats count="1">
    <chartFormat chart="2"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R43"/>
  <sheetViews>
    <sheetView view="pageBreakPreview" topLeftCell="A28" zoomScaleNormal="60" zoomScaleSheetLayoutView="100" workbookViewId="0">
      <selection activeCell="H7" sqref="H7:I10"/>
    </sheetView>
  </sheetViews>
  <sheetFormatPr baseColWidth="10" defaultColWidth="11.42578125" defaultRowHeight="0" customHeight="1" zeroHeight="1"/>
  <cols>
    <col min="1" max="1" width="1" style="10" customWidth="1"/>
    <col min="2" max="2" width="5.140625" style="8" customWidth="1"/>
    <col min="3" max="3" width="27" style="8" customWidth="1"/>
    <col min="4" max="4" width="41" style="8" customWidth="1"/>
    <col min="5" max="5" width="28.42578125" style="8" customWidth="1"/>
    <col min="6" max="6" width="14.85546875" style="8" customWidth="1"/>
    <col min="7" max="7" width="20.140625" style="8" customWidth="1"/>
    <col min="8" max="8" width="16.42578125" style="8" customWidth="1"/>
    <col min="9" max="9" width="20.7109375" style="8" customWidth="1"/>
    <col min="10" max="30" width="11.42578125" style="10" customWidth="1"/>
    <col min="31" max="16384" width="11.42578125" style="10"/>
  </cols>
  <sheetData>
    <row r="1" spans="1:9" s="9" customFormat="1" ht="15">
      <c r="A1" s="8"/>
      <c r="B1" s="261"/>
      <c r="C1" s="261"/>
      <c r="D1" s="261"/>
      <c r="E1" s="261"/>
      <c r="F1" s="261"/>
      <c r="G1" s="261"/>
      <c r="H1" s="261"/>
      <c r="I1" s="261"/>
    </row>
    <row r="2" spans="1:9" s="9" customFormat="1" ht="15.75" customHeight="1">
      <c r="A2" s="8"/>
      <c r="B2" s="265"/>
      <c r="C2" s="266"/>
      <c r="D2" s="268" t="s">
        <v>147</v>
      </c>
      <c r="E2" s="269"/>
      <c r="F2" s="269"/>
      <c r="G2" s="269"/>
      <c r="H2" s="270" t="s">
        <v>148</v>
      </c>
      <c r="I2" s="271">
        <v>43733</v>
      </c>
    </row>
    <row r="3" spans="1:9" s="9" customFormat="1" ht="15.75" customHeight="1">
      <c r="A3" s="8"/>
      <c r="B3" s="265"/>
      <c r="C3" s="266"/>
      <c r="D3" s="269"/>
      <c r="E3" s="269"/>
      <c r="F3" s="269"/>
      <c r="G3" s="269"/>
      <c r="H3" s="270"/>
      <c r="I3" s="271"/>
    </row>
    <row r="4" spans="1:9" s="9" customFormat="1" ht="15.75" customHeight="1">
      <c r="A4" s="8"/>
      <c r="B4" s="265"/>
      <c r="C4" s="266"/>
      <c r="D4" s="269"/>
      <c r="E4" s="269"/>
      <c r="F4" s="269"/>
      <c r="G4" s="269"/>
      <c r="H4" s="270"/>
      <c r="I4" s="271"/>
    </row>
    <row r="5" spans="1:9" s="9" customFormat="1" ht="15.75" customHeight="1">
      <c r="A5" s="8"/>
      <c r="B5" s="265"/>
      <c r="C5" s="266"/>
      <c r="D5" s="269"/>
      <c r="E5" s="269"/>
      <c r="F5" s="269"/>
      <c r="G5" s="269"/>
      <c r="H5" s="270" t="s">
        <v>124</v>
      </c>
      <c r="I5" s="267" t="s">
        <v>72</v>
      </c>
    </row>
    <row r="6" spans="1:9" s="9" customFormat="1" ht="15.75" customHeight="1">
      <c r="A6" s="8"/>
      <c r="B6" s="265"/>
      <c r="C6" s="266"/>
      <c r="D6" s="269"/>
      <c r="E6" s="269"/>
      <c r="F6" s="269"/>
      <c r="G6" s="269"/>
      <c r="H6" s="270"/>
      <c r="I6" s="267"/>
    </row>
    <row r="7" spans="1:9" s="9" customFormat="1" ht="15.75" customHeight="1">
      <c r="A7" s="8"/>
      <c r="B7" s="265"/>
      <c r="C7" s="266"/>
      <c r="D7" s="269"/>
      <c r="E7" s="269"/>
      <c r="F7" s="269"/>
      <c r="G7" s="269"/>
      <c r="H7" s="269" t="s">
        <v>118</v>
      </c>
      <c r="I7" s="269"/>
    </row>
    <row r="8" spans="1:9" s="9" customFormat="1" ht="15.75" customHeight="1">
      <c r="A8" s="8"/>
      <c r="B8" s="265"/>
      <c r="C8" s="266"/>
      <c r="D8" s="269"/>
      <c r="E8" s="269"/>
      <c r="F8" s="269"/>
      <c r="G8" s="269"/>
      <c r="H8" s="269"/>
      <c r="I8" s="269"/>
    </row>
    <row r="9" spans="1:9" s="9" customFormat="1" ht="15.75" customHeight="1">
      <c r="A9" s="8"/>
      <c r="B9" s="265"/>
      <c r="C9" s="266"/>
      <c r="D9" s="269"/>
      <c r="E9" s="269"/>
      <c r="F9" s="269"/>
      <c r="G9" s="269"/>
      <c r="H9" s="269"/>
      <c r="I9" s="269"/>
    </row>
    <row r="10" spans="1:9" s="9" customFormat="1" ht="15.75" customHeight="1">
      <c r="A10" s="8"/>
      <c r="B10" s="265"/>
      <c r="C10" s="266"/>
      <c r="D10" s="269"/>
      <c r="E10" s="269"/>
      <c r="F10" s="269"/>
      <c r="G10" s="269"/>
      <c r="H10" s="269"/>
      <c r="I10" s="269"/>
    </row>
    <row r="11" spans="1:9" s="9" customFormat="1" ht="18.75" customHeight="1">
      <c r="A11" s="8"/>
      <c r="B11" s="68"/>
      <c r="C11" s="68"/>
      <c r="D11" s="69"/>
      <c r="E11" s="69"/>
      <c r="F11" s="69"/>
      <c r="G11" s="69"/>
      <c r="H11" s="69"/>
      <c r="I11" s="69"/>
    </row>
    <row r="12" spans="1:9" ht="7.5" customHeight="1">
      <c r="A12" s="8"/>
    </row>
    <row r="13" spans="1:9" ht="30" customHeight="1">
      <c r="A13" s="8"/>
      <c r="B13" s="117" t="s">
        <v>7</v>
      </c>
      <c r="C13" s="262" t="s">
        <v>142</v>
      </c>
      <c r="D13" s="263"/>
      <c r="E13" s="263"/>
      <c r="F13" s="263"/>
      <c r="G13" s="263"/>
      <c r="H13" s="263"/>
      <c r="I13" s="264"/>
    </row>
    <row r="14" spans="1:9" ht="152.25" customHeight="1">
      <c r="A14" s="8"/>
      <c r="B14" s="116">
        <v>1</v>
      </c>
      <c r="C14" s="223" t="s">
        <v>126</v>
      </c>
      <c r="D14" s="224"/>
      <c r="E14" s="224"/>
      <c r="F14" s="224"/>
      <c r="G14" s="224"/>
      <c r="H14" s="224"/>
      <c r="I14" s="225"/>
    </row>
    <row r="15" spans="1:9" ht="312" customHeight="1">
      <c r="A15" s="8"/>
      <c r="B15" s="70">
        <v>2</v>
      </c>
      <c r="C15" s="229" t="s">
        <v>107</v>
      </c>
      <c r="D15" s="219"/>
      <c r="E15" s="219"/>
      <c r="F15" s="219"/>
      <c r="G15" s="219"/>
      <c r="H15" s="219"/>
      <c r="I15" s="220"/>
    </row>
    <row r="16" spans="1:9" ht="70.5" customHeight="1">
      <c r="A16" s="8"/>
      <c r="B16" s="70">
        <v>3</v>
      </c>
      <c r="C16" s="223" t="s">
        <v>127</v>
      </c>
      <c r="D16" s="224"/>
      <c r="E16" s="224"/>
      <c r="F16" s="224"/>
      <c r="G16" s="224"/>
      <c r="H16" s="224"/>
      <c r="I16" s="225"/>
    </row>
    <row r="17" spans="1:18" ht="62.25" customHeight="1">
      <c r="A17" s="8"/>
      <c r="B17" s="70">
        <v>4</v>
      </c>
      <c r="C17" s="223" t="s">
        <v>128</v>
      </c>
      <c r="D17" s="224"/>
      <c r="E17" s="224"/>
      <c r="F17" s="224"/>
      <c r="G17" s="224"/>
      <c r="H17" s="224"/>
      <c r="I17" s="225"/>
    </row>
    <row r="18" spans="1:18" ht="132" customHeight="1" thickBot="1">
      <c r="A18" s="8"/>
      <c r="B18" s="235">
        <v>5</v>
      </c>
      <c r="C18" s="223" t="s">
        <v>29</v>
      </c>
      <c r="D18" s="224"/>
      <c r="E18" s="224"/>
      <c r="F18" s="224"/>
      <c r="G18" s="224"/>
      <c r="H18" s="224"/>
      <c r="I18" s="225"/>
    </row>
    <row r="19" spans="1:18" ht="15">
      <c r="A19" s="8"/>
      <c r="B19" s="236"/>
      <c r="C19" s="71" t="s">
        <v>30</v>
      </c>
      <c r="D19" s="72" t="s">
        <v>31</v>
      </c>
      <c r="E19" s="237" t="s">
        <v>32</v>
      </c>
      <c r="F19" s="238"/>
      <c r="G19" s="238"/>
      <c r="H19" s="238"/>
      <c r="I19" s="239"/>
    </row>
    <row r="20" spans="1:18" ht="67.5" customHeight="1">
      <c r="A20" s="8"/>
      <c r="B20" s="236"/>
      <c r="C20" s="240" t="s">
        <v>33</v>
      </c>
      <c r="D20" s="73" t="s">
        <v>34</v>
      </c>
      <c r="E20" s="74"/>
      <c r="F20" s="75"/>
      <c r="G20" s="76"/>
      <c r="H20" s="74"/>
      <c r="I20" s="77"/>
    </row>
    <row r="21" spans="1:18" ht="17.25" customHeight="1">
      <c r="A21" s="8"/>
      <c r="B21" s="236"/>
      <c r="C21" s="241"/>
      <c r="D21" s="78" t="s">
        <v>35</v>
      </c>
      <c r="E21" s="79"/>
      <c r="F21" s="80"/>
      <c r="G21" s="81"/>
      <c r="H21" s="82"/>
      <c r="I21" s="83"/>
    </row>
    <row r="22" spans="1:18" ht="18" customHeight="1">
      <c r="A22" s="8"/>
      <c r="B22" s="236"/>
      <c r="C22" s="241"/>
      <c r="D22" s="84"/>
      <c r="E22" s="85"/>
      <c r="F22" s="86" t="s">
        <v>36</v>
      </c>
      <c r="G22" s="87" t="s">
        <v>37</v>
      </c>
      <c r="H22" s="87" t="s">
        <v>38</v>
      </c>
      <c r="I22" s="88"/>
    </row>
    <row r="23" spans="1:18" ht="18" customHeight="1">
      <c r="A23" s="8"/>
      <c r="B23" s="236"/>
      <c r="C23" s="241"/>
      <c r="D23" s="89" t="s">
        <v>39</v>
      </c>
      <c r="E23" s="90"/>
      <c r="F23" s="91" t="s">
        <v>40</v>
      </c>
      <c r="G23" s="92" t="s">
        <v>41</v>
      </c>
      <c r="H23" s="93" t="s">
        <v>42</v>
      </c>
      <c r="I23" s="94"/>
    </row>
    <row r="24" spans="1:18" ht="20.25" customHeight="1">
      <c r="A24" s="8"/>
      <c r="B24" s="236"/>
      <c r="C24" s="241"/>
      <c r="D24" s="95" t="s">
        <v>43</v>
      </c>
      <c r="E24" s="96"/>
      <c r="F24" s="91" t="s">
        <v>44</v>
      </c>
      <c r="G24" s="97" t="s">
        <v>45</v>
      </c>
      <c r="H24" s="93" t="s">
        <v>46</v>
      </c>
      <c r="I24" s="98"/>
    </row>
    <row r="25" spans="1:18" s="8" customFormat="1" ht="20.25" customHeight="1">
      <c r="B25" s="236"/>
      <c r="C25" s="241"/>
      <c r="D25" s="99" t="s">
        <v>47</v>
      </c>
      <c r="E25" s="100"/>
      <c r="F25" s="91" t="s">
        <v>48</v>
      </c>
      <c r="G25" s="101" t="s">
        <v>49</v>
      </c>
      <c r="H25" s="93" t="s">
        <v>50</v>
      </c>
      <c r="I25" s="102"/>
      <c r="J25" s="10"/>
      <c r="K25" s="10"/>
      <c r="L25" s="10"/>
      <c r="M25" s="10"/>
      <c r="N25" s="10"/>
      <c r="O25" s="10"/>
      <c r="P25" s="10"/>
      <c r="Q25" s="10"/>
      <c r="R25" s="10"/>
    </row>
    <row r="26" spans="1:18" s="8" customFormat="1" ht="20.25" customHeight="1">
      <c r="A26" s="10"/>
      <c r="B26" s="236"/>
      <c r="C26" s="241"/>
      <c r="D26" s="89" t="s">
        <v>51</v>
      </c>
      <c r="E26" s="103"/>
      <c r="F26" s="104"/>
      <c r="G26" s="9"/>
      <c r="H26" s="9"/>
      <c r="I26" s="105"/>
      <c r="J26" s="10"/>
      <c r="K26" s="10"/>
      <c r="L26" s="10"/>
      <c r="M26" s="10"/>
      <c r="N26" s="10"/>
      <c r="O26" s="10"/>
      <c r="P26" s="10"/>
      <c r="Q26" s="10"/>
      <c r="R26" s="10"/>
    </row>
    <row r="27" spans="1:18" s="8" customFormat="1" ht="57" customHeight="1">
      <c r="A27" s="10"/>
      <c r="B27" s="236"/>
      <c r="C27" s="241"/>
      <c r="D27" s="106" t="s">
        <v>52</v>
      </c>
      <c r="E27" s="107"/>
      <c r="F27" s="108"/>
      <c r="G27" s="109"/>
      <c r="H27" s="109"/>
      <c r="I27" s="110"/>
      <c r="J27" s="10"/>
      <c r="K27" s="10"/>
      <c r="L27" s="10"/>
      <c r="M27" s="10"/>
      <c r="N27" s="10"/>
      <c r="O27" s="10"/>
      <c r="P27" s="10"/>
      <c r="Q27" s="10"/>
      <c r="R27" s="10"/>
    </row>
    <row r="28" spans="1:18" s="8" customFormat="1" ht="20.25" customHeight="1">
      <c r="A28" s="10"/>
      <c r="B28" s="236"/>
      <c r="C28" s="242" t="s">
        <v>0</v>
      </c>
      <c r="D28" s="244" t="s">
        <v>53</v>
      </c>
      <c r="E28" s="226" t="s">
        <v>54</v>
      </c>
      <c r="F28" s="227"/>
      <c r="G28" s="227"/>
      <c r="H28" s="227"/>
      <c r="I28" s="228"/>
      <c r="J28" s="10"/>
      <c r="K28" s="10"/>
      <c r="L28" s="10"/>
      <c r="M28" s="10"/>
      <c r="N28" s="10"/>
      <c r="O28" s="10"/>
      <c r="P28" s="10"/>
      <c r="Q28" s="10"/>
      <c r="R28" s="10"/>
    </row>
    <row r="29" spans="1:18" s="8" customFormat="1" ht="35.25" customHeight="1">
      <c r="A29" s="10"/>
      <c r="B29" s="236"/>
      <c r="C29" s="243"/>
      <c r="D29" s="245"/>
      <c r="E29" s="226" t="s">
        <v>55</v>
      </c>
      <c r="F29" s="227"/>
      <c r="G29" s="227"/>
      <c r="H29" s="227"/>
      <c r="I29" s="228"/>
      <c r="J29" s="10"/>
      <c r="K29" s="10"/>
      <c r="L29" s="10"/>
      <c r="M29" s="10"/>
      <c r="N29" s="10"/>
      <c r="O29" s="10"/>
      <c r="P29" s="10"/>
      <c r="Q29" s="10"/>
      <c r="R29" s="10"/>
    </row>
    <row r="30" spans="1:18" ht="66.75" customHeight="1">
      <c r="B30" s="236"/>
      <c r="C30" s="230" t="s">
        <v>12</v>
      </c>
      <c r="D30" s="111" t="s">
        <v>56</v>
      </c>
      <c r="E30" s="232" t="s">
        <v>57</v>
      </c>
      <c r="F30" s="233"/>
      <c r="G30" s="233"/>
      <c r="H30" s="233"/>
      <c r="I30" s="234"/>
    </row>
    <row r="31" spans="1:18" ht="83.25" customHeight="1">
      <c r="B31" s="236"/>
      <c r="C31" s="231"/>
      <c r="D31" s="112" t="s">
        <v>58</v>
      </c>
      <c r="E31" s="232" t="s">
        <v>59</v>
      </c>
      <c r="F31" s="233"/>
      <c r="G31" s="233"/>
      <c r="H31" s="233"/>
      <c r="I31" s="234"/>
    </row>
    <row r="32" spans="1:18" ht="32.25" customHeight="1">
      <c r="A32" s="8"/>
      <c r="B32" s="236"/>
      <c r="C32" s="246" t="s">
        <v>2</v>
      </c>
      <c r="D32" s="249" t="s">
        <v>60</v>
      </c>
      <c r="E32" s="252" t="s">
        <v>61</v>
      </c>
      <c r="F32" s="253"/>
      <c r="G32" s="253"/>
      <c r="H32" s="253"/>
      <c r="I32" s="254"/>
    </row>
    <row r="33" spans="1:9" ht="27" customHeight="1">
      <c r="A33" s="8"/>
      <c r="B33" s="236"/>
      <c r="C33" s="247"/>
      <c r="D33" s="250"/>
      <c r="E33" s="255" t="s">
        <v>62</v>
      </c>
      <c r="F33" s="256"/>
      <c r="G33" s="256"/>
      <c r="H33" s="256"/>
      <c r="I33" s="257"/>
    </row>
    <row r="34" spans="1:9" ht="30" customHeight="1">
      <c r="A34" s="8"/>
      <c r="B34" s="236"/>
      <c r="C34" s="248"/>
      <c r="D34" s="251"/>
      <c r="E34" s="258" t="s">
        <v>63</v>
      </c>
      <c r="F34" s="259"/>
      <c r="G34" s="259"/>
      <c r="H34" s="259"/>
      <c r="I34" s="260"/>
    </row>
    <row r="35" spans="1:9" ht="18.75" customHeight="1">
      <c r="A35" s="8"/>
      <c r="B35" s="236"/>
      <c r="C35" s="204" t="s">
        <v>3</v>
      </c>
      <c r="D35" s="207" t="s">
        <v>64</v>
      </c>
      <c r="E35" s="210" t="s">
        <v>108</v>
      </c>
      <c r="F35" s="211"/>
      <c r="G35" s="211"/>
      <c r="H35" s="211"/>
      <c r="I35" s="212"/>
    </row>
    <row r="36" spans="1:9" ht="40.5" customHeight="1">
      <c r="A36" s="8"/>
      <c r="B36" s="236"/>
      <c r="C36" s="205"/>
      <c r="D36" s="208"/>
      <c r="E36" s="210" t="s">
        <v>109</v>
      </c>
      <c r="F36" s="211"/>
      <c r="G36" s="211"/>
      <c r="H36" s="211"/>
      <c r="I36" s="212"/>
    </row>
    <row r="37" spans="1:9" ht="29.25" customHeight="1" thickBot="1">
      <c r="A37" s="8"/>
      <c r="B37" s="236"/>
      <c r="C37" s="206"/>
      <c r="D37" s="209"/>
      <c r="E37" s="213" t="s">
        <v>110</v>
      </c>
      <c r="F37" s="214"/>
      <c r="G37" s="214"/>
      <c r="H37" s="214"/>
      <c r="I37" s="215"/>
    </row>
    <row r="38" spans="1:9" ht="276" customHeight="1" thickBot="1">
      <c r="A38" s="8"/>
      <c r="B38" s="70">
        <v>6</v>
      </c>
      <c r="C38" s="216" t="s">
        <v>111</v>
      </c>
      <c r="D38" s="217"/>
      <c r="E38" s="217"/>
      <c r="F38" s="217"/>
      <c r="G38" s="217"/>
      <c r="H38" s="217"/>
      <c r="I38" s="218"/>
    </row>
    <row r="39" spans="1:9" ht="175.5" customHeight="1" thickBot="1">
      <c r="A39" s="8"/>
      <c r="B39" s="113">
        <v>7</v>
      </c>
      <c r="C39" s="221" t="s">
        <v>129</v>
      </c>
      <c r="D39" s="221"/>
      <c r="E39" s="221"/>
      <c r="F39" s="221"/>
      <c r="G39" s="221"/>
      <c r="H39" s="221"/>
      <c r="I39" s="222"/>
    </row>
    <row r="40" spans="1:9" ht="202.5" customHeight="1">
      <c r="A40" s="8"/>
      <c r="B40" s="70">
        <v>8</v>
      </c>
      <c r="C40" s="216" t="s">
        <v>113</v>
      </c>
      <c r="D40" s="217"/>
      <c r="E40" s="217"/>
      <c r="F40" s="217"/>
      <c r="G40" s="217"/>
      <c r="H40" s="217"/>
      <c r="I40" s="218"/>
    </row>
    <row r="41" spans="1:9" ht="228.75" customHeight="1">
      <c r="A41" s="8"/>
      <c r="B41" s="114">
        <v>9</v>
      </c>
      <c r="C41" s="219" t="s">
        <v>116</v>
      </c>
      <c r="D41" s="219"/>
      <c r="E41" s="219"/>
      <c r="F41" s="219"/>
      <c r="G41" s="219"/>
      <c r="H41" s="219"/>
      <c r="I41" s="220"/>
    </row>
    <row r="42" spans="1:9" ht="237.75" customHeight="1">
      <c r="A42" s="8"/>
      <c r="B42" s="114">
        <v>10</v>
      </c>
      <c r="C42" s="219" t="s">
        <v>114</v>
      </c>
      <c r="D42" s="219"/>
      <c r="E42" s="219"/>
      <c r="F42" s="219"/>
      <c r="G42" s="219"/>
      <c r="H42" s="219"/>
      <c r="I42" s="220"/>
    </row>
    <row r="43" spans="1:9" ht="29.25" customHeight="1">
      <c r="A43" s="201" t="s">
        <v>143</v>
      </c>
      <c r="B43" s="202"/>
      <c r="C43" s="202"/>
      <c r="D43" s="202"/>
      <c r="E43" s="202"/>
      <c r="F43" s="202"/>
      <c r="G43" s="202"/>
      <c r="H43" s="202"/>
      <c r="I43" s="203"/>
    </row>
  </sheetData>
  <customSheetViews>
    <customSheetView guid="{D9E8CA5F-58A2-4A95-A4A7-944006FA0379}" scale="80" showPageBreaks="1" hiddenRows="1" hiddenColumns="1" view="pageBreakPreview">
      <selection activeCell="D2" sqref="D2:J2"/>
      <rowBreaks count="1" manualBreakCount="1">
        <brk id="33" max="16383" man="1"/>
      </rowBreaks>
      <pageMargins left="0.70866141732283472" right="0.70866141732283472" top="0.74803149606299213" bottom="0.74803149606299213" header="0.31496062992125984" footer="0.31496062992125984"/>
      <pageSetup paperSize="9" scale="50" orientation="portrait" r:id="rId1"/>
      <headerFooter>
        <oddHeader>&amp;L&amp;G&amp;C&amp;10PROCESO
SERVICIOS ADMINISTRATIVOS
INSTRUCTIVO DE DILIGENCIAMIENTO &amp;R&amp;10Página &amp;P de  &amp;N
Fecha de Aprobación
Clasificación de la Información
Uso Interno</oddHeader>
        <oddFooter>&amp;C&amp;"Tempus Sans ITC,Normal"&amp;12Antes de imprimir este documento… piense en el medio ambiente! &amp;"-,Normal" &amp;11
     &amp;"Arial,Normal"&amp;6Cualquier copia impresa de este documento se considera como COPIA NO CONTROLADA.</oddFooter>
      </headerFooter>
    </customSheetView>
  </customSheetViews>
  <mergeCells count="40">
    <mergeCell ref="B1:I1"/>
    <mergeCell ref="C13:I13"/>
    <mergeCell ref="B2:C10"/>
    <mergeCell ref="I5:I6"/>
    <mergeCell ref="D2:G10"/>
    <mergeCell ref="H2:H4"/>
    <mergeCell ref="H5:H6"/>
    <mergeCell ref="H7:I10"/>
    <mergeCell ref="I2:I4"/>
    <mergeCell ref="C30:C31"/>
    <mergeCell ref="E30:I30"/>
    <mergeCell ref="E31:I31"/>
    <mergeCell ref="B18:B37"/>
    <mergeCell ref="C18:I18"/>
    <mergeCell ref="E19:I19"/>
    <mergeCell ref="C20:C27"/>
    <mergeCell ref="C28:C29"/>
    <mergeCell ref="D28:D29"/>
    <mergeCell ref="C32:C34"/>
    <mergeCell ref="D32:D34"/>
    <mergeCell ref="E32:I32"/>
    <mergeCell ref="E33:I33"/>
    <mergeCell ref="E34:I34"/>
    <mergeCell ref="E28:I28"/>
    <mergeCell ref="C16:I16"/>
    <mergeCell ref="C17:I17"/>
    <mergeCell ref="E29:I29"/>
    <mergeCell ref="C15:I15"/>
    <mergeCell ref="C14:I14"/>
    <mergeCell ref="A43:I43"/>
    <mergeCell ref="C35:C37"/>
    <mergeCell ref="D35:D37"/>
    <mergeCell ref="E35:I35"/>
    <mergeCell ref="E36:I36"/>
    <mergeCell ref="E37:I37"/>
    <mergeCell ref="C38:I38"/>
    <mergeCell ref="C40:I40"/>
    <mergeCell ref="C41:I41"/>
    <mergeCell ref="C39:I39"/>
    <mergeCell ref="C42:I42"/>
  </mergeCells>
  <pageMargins left="0.70866141732283472" right="0.70866141732283472" top="0.74803149606299213" bottom="0.74803149606299213" header="0.31496062992125984" footer="0.31496062992125984"/>
  <pageSetup paperSize="9" scale="48" orientation="portrait" r:id="rId2"/>
  <rowBreaks count="1" manualBreakCount="1">
    <brk id="37"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XFC129"/>
  <sheetViews>
    <sheetView tabSelected="1" view="pageBreakPreview" topLeftCell="A70" zoomScale="55" zoomScaleNormal="60" zoomScaleSheetLayoutView="55" workbookViewId="0">
      <selection activeCell="S13" sqref="S13"/>
    </sheetView>
  </sheetViews>
  <sheetFormatPr baseColWidth="10" defaultColWidth="0" defaultRowHeight="51.75" customHeight="1"/>
  <cols>
    <col min="1" max="2" width="0.85546875" style="131" customWidth="1"/>
    <col min="3" max="3" width="4.85546875" style="130" customWidth="1"/>
    <col min="4" max="4" width="32" style="130" customWidth="1"/>
    <col min="5" max="5" width="10" style="130" customWidth="1"/>
    <col min="6" max="6" width="12.7109375" style="130" customWidth="1"/>
    <col min="7" max="7" width="10.140625" style="130" customWidth="1"/>
    <col min="8" max="8" width="9.42578125" style="130" customWidth="1"/>
    <col min="9" max="9" width="9.85546875" style="130" customWidth="1"/>
    <col min="10" max="10" width="19.5703125" style="130" customWidth="1"/>
    <col min="11" max="11" width="24.140625" style="130" customWidth="1"/>
    <col min="12" max="12" width="39.42578125" style="130" customWidth="1"/>
    <col min="13" max="13" width="11.5703125" style="130" customWidth="1"/>
    <col min="14" max="14" width="6.7109375" style="130" bestFit="1" customWidth="1"/>
    <col min="15" max="15" width="13.5703125" style="130" customWidth="1"/>
    <col min="16" max="16" width="1.5703125" style="130" hidden="1" customWidth="1"/>
    <col min="17" max="17" width="14.7109375" style="130" customWidth="1"/>
    <col min="18" max="18" width="0.85546875" style="130" hidden="1" customWidth="1"/>
    <col min="19" max="19" width="12.140625" style="130" customWidth="1"/>
    <col min="20" max="20" width="4.5703125" style="130" hidden="1" customWidth="1"/>
    <col min="21" max="21" width="18.85546875" style="130" customWidth="1"/>
    <col min="22" max="22" width="18.28515625" style="130" customWidth="1"/>
    <col min="23" max="23" width="22.42578125" style="130" bestFit="1" customWidth="1"/>
    <col min="24" max="24" width="19.5703125" style="130" customWidth="1"/>
    <col min="25" max="25" width="11" style="130" customWidth="1"/>
    <col min="26" max="26" width="22.140625" style="130" customWidth="1"/>
    <col min="27" max="27" width="20.42578125" style="130" customWidth="1"/>
    <col min="28" max="29" width="27.42578125" style="130" customWidth="1"/>
    <col min="30" max="31" width="11.42578125" style="131" hidden="1" customWidth="1"/>
    <col min="32" max="50" width="0" style="131" hidden="1" customWidth="1"/>
    <col min="51" max="16372" width="0" style="131" hidden="1"/>
    <col min="16373" max="16374" width="3.42578125" style="131" hidden="1" customWidth="1"/>
    <col min="16375" max="16376" width="0" style="131" hidden="1"/>
    <col min="16377" max="16383" width="3.42578125" style="131" hidden="1"/>
    <col min="16384" max="16384" width="23.42578125" style="131" hidden="1"/>
  </cols>
  <sheetData>
    <row r="1" spans="1:29" ht="51.75" customHeight="1">
      <c r="A1" s="130"/>
      <c r="B1" s="130"/>
      <c r="C1" s="279"/>
      <c r="D1" s="279"/>
      <c r="E1" s="279"/>
      <c r="F1" s="273" t="s">
        <v>145</v>
      </c>
      <c r="G1" s="273"/>
      <c r="H1" s="273"/>
      <c r="I1" s="273"/>
      <c r="J1" s="273"/>
      <c r="K1" s="273"/>
      <c r="L1" s="273"/>
      <c r="M1" s="273"/>
      <c r="N1" s="273"/>
      <c r="O1" s="273"/>
      <c r="P1" s="273"/>
      <c r="Q1" s="273"/>
      <c r="R1" s="273"/>
      <c r="S1" s="273"/>
      <c r="T1" s="273"/>
      <c r="U1" s="273"/>
      <c r="V1" s="273"/>
      <c r="W1" s="273"/>
      <c r="X1" s="273"/>
      <c r="Y1" s="273"/>
      <c r="Z1" s="273"/>
      <c r="AA1" s="273"/>
      <c r="AB1" s="123"/>
      <c r="AC1" s="125">
        <v>46055</v>
      </c>
    </row>
    <row r="2" spans="1:29" ht="51.75" customHeight="1">
      <c r="A2" s="130"/>
      <c r="B2" s="130"/>
      <c r="C2" s="279"/>
      <c r="D2" s="279"/>
      <c r="E2" s="279"/>
      <c r="F2" s="273"/>
      <c r="G2" s="273"/>
      <c r="H2" s="273"/>
      <c r="I2" s="273"/>
      <c r="J2" s="273"/>
      <c r="K2" s="273"/>
      <c r="L2" s="273"/>
      <c r="M2" s="273"/>
      <c r="N2" s="273"/>
      <c r="O2" s="273"/>
      <c r="P2" s="273"/>
      <c r="Q2" s="273"/>
      <c r="R2" s="273"/>
      <c r="S2" s="273"/>
      <c r="T2" s="273"/>
      <c r="U2" s="273"/>
      <c r="V2" s="273"/>
      <c r="W2" s="273"/>
      <c r="X2" s="273"/>
      <c r="Y2" s="273"/>
      <c r="Z2" s="273"/>
      <c r="AA2" s="273"/>
      <c r="AB2" s="124" t="s">
        <v>124</v>
      </c>
      <c r="AC2" s="124" t="s">
        <v>72</v>
      </c>
    </row>
    <row r="3" spans="1:29" ht="51.75" customHeight="1">
      <c r="A3" s="130"/>
      <c r="B3" s="130"/>
      <c r="C3" s="279"/>
      <c r="D3" s="279"/>
      <c r="E3" s="279"/>
      <c r="F3" s="273"/>
      <c r="G3" s="273"/>
      <c r="H3" s="273"/>
      <c r="I3" s="273"/>
      <c r="J3" s="273"/>
      <c r="K3" s="273"/>
      <c r="L3" s="273"/>
      <c r="M3" s="273"/>
      <c r="N3" s="273"/>
      <c r="O3" s="273"/>
      <c r="P3" s="273"/>
      <c r="Q3" s="273"/>
      <c r="R3" s="273"/>
      <c r="S3" s="273"/>
      <c r="T3" s="273"/>
      <c r="U3" s="273"/>
      <c r="V3" s="273"/>
      <c r="W3" s="273"/>
      <c r="X3" s="273"/>
      <c r="Y3" s="273"/>
      <c r="Z3" s="273"/>
      <c r="AA3" s="273"/>
      <c r="AB3" s="272" t="s">
        <v>118</v>
      </c>
      <c r="AC3" s="272"/>
    </row>
    <row r="4" spans="1:29" ht="51.75" customHeight="1">
      <c r="A4" s="130"/>
      <c r="B4" s="130"/>
    </row>
    <row r="5" spans="1:29" s="132" customFormat="1" ht="51.75" customHeight="1">
      <c r="A5" s="130"/>
      <c r="B5" s="130"/>
      <c r="C5" s="297"/>
      <c r="D5" s="297"/>
      <c r="E5" s="297"/>
      <c r="F5" s="297"/>
      <c r="G5" s="297"/>
      <c r="H5" s="297"/>
      <c r="I5" s="297"/>
      <c r="J5" s="297"/>
      <c r="K5" s="297"/>
      <c r="L5" s="297"/>
      <c r="M5" s="297"/>
      <c r="N5" s="297"/>
      <c r="O5" s="297"/>
      <c r="P5" s="297"/>
      <c r="Q5" s="297"/>
      <c r="R5" s="297"/>
      <c r="S5" s="297"/>
      <c r="T5" s="297"/>
      <c r="U5" s="297"/>
      <c r="V5" s="297"/>
      <c r="W5" s="297"/>
      <c r="X5" s="297"/>
      <c r="Y5" s="297"/>
      <c r="Z5" s="297"/>
      <c r="AA5" s="297"/>
      <c r="AB5" s="297"/>
      <c r="AC5" s="297"/>
    </row>
    <row r="6" spans="1:29" s="132" customFormat="1" ht="51.75" customHeight="1">
      <c r="A6" s="130"/>
      <c r="B6" s="130"/>
      <c r="D6" s="277" t="s">
        <v>125</v>
      </c>
      <c r="E6" s="277"/>
      <c r="F6" s="277"/>
      <c r="G6" s="277"/>
      <c r="H6" s="277"/>
      <c r="I6" s="277"/>
      <c r="J6" s="277"/>
      <c r="K6" s="277"/>
      <c r="L6" s="277"/>
      <c r="M6" s="277"/>
      <c r="N6" s="277"/>
      <c r="O6" s="277"/>
      <c r="P6" s="277"/>
      <c r="Q6" s="277"/>
      <c r="R6" s="277"/>
      <c r="S6" s="277"/>
      <c r="T6" s="277"/>
      <c r="U6" s="277"/>
      <c r="V6" s="277"/>
      <c r="W6" s="277"/>
      <c r="X6" s="277"/>
      <c r="Y6" s="277"/>
      <c r="Z6" s="277"/>
      <c r="AA6" s="277"/>
      <c r="AB6" s="277"/>
      <c r="AC6" s="277"/>
    </row>
    <row r="7" spans="1:29" s="132" customFormat="1" ht="51.75" customHeight="1">
      <c r="A7" s="130"/>
      <c r="B7" s="130"/>
      <c r="C7" s="133"/>
      <c r="D7" s="133"/>
      <c r="E7" s="133"/>
      <c r="F7" s="134"/>
      <c r="G7" s="134"/>
      <c r="H7" s="135"/>
      <c r="I7" s="135"/>
      <c r="J7" s="135"/>
      <c r="K7" s="135"/>
      <c r="L7" s="134"/>
      <c r="M7" s="134"/>
      <c r="N7" s="134"/>
      <c r="O7" s="134"/>
      <c r="P7" s="134"/>
      <c r="Q7" s="133"/>
      <c r="R7" s="133"/>
      <c r="S7" s="133"/>
      <c r="T7" s="133"/>
      <c r="U7" s="133"/>
      <c r="V7" s="133"/>
      <c r="W7" s="135"/>
      <c r="X7" s="135"/>
      <c r="Y7" s="135"/>
      <c r="Z7" s="135"/>
      <c r="AA7" s="135"/>
      <c r="AB7" s="135"/>
      <c r="AC7" s="135"/>
    </row>
    <row r="8" spans="1:29" s="130" customFormat="1" ht="51.75" customHeight="1">
      <c r="C8" s="136"/>
      <c r="D8" s="136"/>
      <c r="E8" s="136"/>
      <c r="F8" s="137"/>
      <c r="G8" s="137"/>
      <c r="H8" s="138"/>
      <c r="I8" s="138"/>
      <c r="J8" s="138"/>
      <c r="K8" s="138"/>
      <c r="L8" s="139"/>
      <c r="M8" s="139"/>
      <c r="N8" s="139"/>
      <c r="O8" s="139"/>
      <c r="P8" s="137"/>
      <c r="Q8" s="136"/>
      <c r="R8" s="136"/>
      <c r="S8" s="136"/>
      <c r="T8" s="136"/>
      <c r="U8" s="136"/>
      <c r="V8" s="136"/>
      <c r="W8" s="138"/>
      <c r="X8" s="138"/>
      <c r="Y8" s="138"/>
      <c r="Z8" s="138"/>
      <c r="AA8" s="138"/>
      <c r="AB8" s="138"/>
      <c r="AC8" s="138"/>
    </row>
    <row r="9" spans="1:29" s="130" customFormat="1" ht="51.75" customHeight="1">
      <c r="C9" s="136"/>
      <c r="D9" s="136"/>
      <c r="E9" s="136"/>
      <c r="F9" s="137"/>
      <c r="G9" s="137"/>
      <c r="H9" s="138"/>
      <c r="I9" s="138"/>
      <c r="J9" s="138"/>
      <c r="K9" s="138"/>
      <c r="P9" s="137"/>
      <c r="Q9" s="136"/>
      <c r="R9" s="136"/>
      <c r="S9" s="136"/>
      <c r="T9" s="136"/>
      <c r="AA9" s="138"/>
      <c r="AB9" s="138"/>
      <c r="AC9" s="138"/>
    </row>
    <row r="10" spans="1:29" ht="51.75" customHeight="1">
      <c r="A10" s="130"/>
      <c r="B10" s="130"/>
      <c r="D10" s="283" t="s">
        <v>120</v>
      </c>
      <c r="E10" s="283"/>
      <c r="F10" s="285" t="s">
        <v>214</v>
      </c>
      <c r="G10" s="285"/>
      <c r="H10" s="285"/>
      <c r="I10" s="285"/>
      <c r="J10" s="285"/>
      <c r="L10" s="274" t="s">
        <v>144</v>
      </c>
      <c r="M10" s="275"/>
      <c r="N10" s="275"/>
      <c r="O10" s="275"/>
      <c r="W10" s="278" t="s">
        <v>146</v>
      </c>
      <c r="X10" s="278"/>
      <c r="Y10" s="278"/>
      <c r="Z10" s="278"/>
      <c r="AA10" s="278"/>
      <c r="AB10" s="278"/>
    </row>
    <row r="11" spans="1:29" s="130" customFormat="1" ht="51.75" customHeight="1">
      <c r="D11" s="140"/>
      <c r="E11" s="140"/>
      <c r="F11" s="141"/>
      <c r="G11" s="141"/>
      <c r="H11" s="141"/>
      <c r="I11" s="141"/>
      <c r="J11" s="141"/>
      <c r="L11" s="276" t="s">
        <v>217</v>
      </c>
      <c r="M11" s="276"/>
      <c r="N11" s="276"/>
      <c r="O11" s="276"/>
      <c r="W11" s="278"/>
      <c r="X11" s="278"/>
      <c r="Y11" s="278"/>
      <c r="Z11" s="278"/>
      <c r="AA11" s="278"/>
      <c r="AB11" s="278"/>
    </row>
    <row r="12" spans="1:29" ht="51.75" customHeight="1">
      <c r="A12" s="130"/>
      <c r="B12" s="130"/>
      <c r="D12" s="284" t="s">
        <v>121</v>
      </c>
      <c r="E12" s="284"/>
      <c r="F12" s="285" t="s">
        <v>215</v>
      </c>
      <c r="G12" s="285"/>
      <c r="H12" s="285"/>
      <c r="I12" s="285"/>
      <c r="J12" s="285"/>
      <c r="L12" s="276"/>
      <c r="M12" s="276"/>
      <c r="N12" s="276"/>
      <c r="O12" s="276"/>
      <c r="P12" s="142"/>
      <c r="Q12" s="142"/>
      <c r="W12" s="278"/>
      <c r="X12" s="278"/>
      <c r="Y12" s="278"/>
      <c r="Z12" s="278"/>
      <c r="AA12" s="278"/>
      <c r="AB12" s="278"/>
    </row>
    <row r="13" spans="1:29" ht="51.75" customHeight="1">
      <c r="A13" s="130"/>
      <c r="B13" s="130"/>
      <c r="D13" s="140"/>
      <c r="E13" s="140"/>
      <c r="F13" s="141"/>
      <c r="G13" s="141"/>
      <c r="H13" s="141"/>
      <c r="I13" s="141"/>
      <c r="J13" s="141"/>
      <c r="P13" s="142"/>
      <c r="Q13" s="142"/>
    </row>
    <row r="14" spans="1:29" ht="51.75" customHeight="1">
      <c r="A14" s="130"/>
      <c r="B14" s="130"/>
      <c r="D14" s="284" t="s">
        <v>122</v>
      </c>
      <c r="E14" s="284"/>
      <c r="F14" s="286">
        <v>46058</v>
      </c>
      <c r="G14" s="285"/>
      <c r="H14" s="285"/>
      <c r="I14" s="285"/>
      <c r="J14" s="285"/>
      <c r="P14" s="142"/>
      <c r="Q14" s="142"/>
    </row>
    <row r="15" spans="1:29" ht="51.75" customHeight="1">
      <c r="A15" s="130"/>
      <c r="B15" s="130"/>
      <c r="D15" s="140"/>
      <c r="E15" s="140"/>
      <c r="F15" s="141"/>
      <c r="G15" s="141"/>
      <c r="H15" s="141"/>
      <c r="I15" s="141"/>
      <c r="J15" s="141"/>
      <c r="M15" s="142"/>
      <c r="N15" s="142"/>
      <c r="O15" s="142"/>
      <c r="P15" s="142"/>
      <c r="Q15" s="142"/>
    </row>
    <row r="16" spans="1:29" ht="51.75" customHeight="1">
      <c r="A16" s="130"/>
      <c r="B16" s="130"/>
      <c r="D16" s="284" t="s">
        <v>123</v>
      </c>
      <c r="E16" s="284"/>
      <c r="F16" s="285" t="s">
        <v>216</v>
      </c>
      <c r="G16" s="285"/>
      <c r="H16" s="285"/>
      <c r="I16" s="285"/>
      <c r="J16" s="285"/>
      <c r="M16" s="142"/>
      <c r="N16" s="142" t="e">
        <f>VLOOKUP(#REF!,REGIONAL,1,FALSE)</f>
        <v>#REF!</v>
      </c>
      <c r="O16" s="142"/>
      <c r="P16" s="142"/>
      <c r="Q16" s="142"/>
    </row>
    <row r="17" spans="1:34" ht="51.75" customHeight="1">
      <c r="A17" s="130"/>
      <c r="B17" s="130"/>
      <c r="M17" s="142"/>
      <c r="N17" s="142"/>
      <c r="O17" s="142"/>
      <c r="P17" s="142"/>
      <c r="Q17" s="142"/>
    </row>
    <row r="18" spans="1:34" ht="51.75" customHeight="1">
      <c r="A18" s="130"/>
      <c r="B18" s="130"/>
    </row>
    <row r="19" spans="1:34" s="145" customFormat="1" ht="51.75" customHeight="1">
      <c r="A19" s="143"/>
      <c r="B19" s="143"/>
      <c r="C19" s="282" t="s">
        <v>105</v>
      </c>
      <c r="D19" s="282"/>
      <c r="E19" s="282"/>
      <c r="F19" s="282"/>
      <c r="G19" s="282"/>
      <c r="H19" s="282"/>
      <c r="I19" s="282"/>
      <c r="J19" s="282"/>
      <c r="K19" s="300" t="s">
        <v>115</v>
      </c>
      <c r="L19" s="300"/>
      <c r="M19" s="300"/>
      <c r="N19" s="300"/>
      <c r="O19" s="300"/>
      <c r="P19" s="300"/>
      <c r="Q19" s="300"/>
      <c r="R19" s="300"/>
      <c r="S19" s="300"/>
      <c r="T19" s="300"/>
      <c r="U19" s="300"/>
      <c r="V19" s="144"/>
      <c r="W19" s="295" t="s">
        <v>112</v>
      </c>
      <c r="X19" s="295"/>
      <c r="Y19" s="295"/>
      <c r="Z19" s="299" t="s">
        <v>100</v>
      </c>
      <c r="AA19" s="299"/>
      <c r="AB19" s="287" t="s">
        <v>24</v>
      </c>
      <c r="AC19" s="287"/>
      <c r="AH19" s="146"/>
    </row>
    <row r="20" spans="1:34" s="148" customFormat="1" ht="51.75" customHeight="1">
      <c r="A20" s="147"/>
      <c r="B20" s="147"/>
      <c r="C20" s="289" t="s">
        <v>7</v>
      </c>
      <c r="D20" s="298" t="s">
        <v>99</v>
      </c>
      <c r="E20" s="289" t="s">
        <v>23</v>
      </c>
      <c r="F20" s="289"/>
      <c r="G20" s="289"/>
      <c r="H20" s="289" t="s">
        <v>101</v>
      </c>
      <c r="I20" s="289"/>
      <c r="J20" s="291" t="s">
        <v>25</v>
      </c>
      <c r="K20" s="288" t="s">
        <v>8</v>
      </c>
      <c r="L20" s="288" t="s">
        <v>9</v>
      </c>
      <c r="M20" s="288" t="s">
        <v>0</v>
      </c>
      <c r="N20" s="118"/>
      <c r="O20" s="288" t="s">
        <v>1</v>
      </c>
      <c r="P20" s="118"/>
      <c r="Q20" s="288" t="s">
        <v>2</v>
      </c>
      <c r="R20" s="118"/>
      <c r="S20" s="288" t="s">
        <v>3</v>
      </c>
      <c r="T20" s="118"/>
      <c r="U20" s="290" t="s">
        <v>4</v>
      </c>
      <c r="V20" s="293" t="s">
        <v>21</v>
      </c>
      <c r="W20" s="294" t="s">
        <v>119</v>
      </c>
      <c r="X20" s="294" t="s">
        <v>106</v>
      </c>
      <c r="Y20" s="292" t="s">
        <v>117</v>
      </c>
      <c r="Z20" s="291" t="s">
        <v>66</v>
      </c>
      <c r="AA20" s="291" t="s">
        <v>65</v>
      </c>
      <c r="AB20" s="280" t="s">
        <v>5</v>
      </c>
      <c r="AC20" s="281" t="s">
        <v>6</v>
      </c>
      <c r="AE20" s="149"/>
    </row>
    <row r="21" spans="1:34" s="148" customFormat="1" ht="51.75" customHeight="1">
      <c r="A21" s="147"/>
      <c r="B21" s="147"/>
      <c r="C21" s="289"/>
      <c r="D21" s="298"/>
      <c r="E21" s="289" t="s">
        <v>28</v>
      </c>
      <c r="F21" s="289" t="s">
        <v>22</v>
      </c>
      <c r="G21" s="289"/>
      <c r="H21" s="289" t="s">
        <v>102</v>
      </c>
      <c r="I21" s="289" t="s">
        <v>103</v>
      </c>
      <c r="J21" s="291"/>
      <c r="K21" s="288"/>
      <c r="L21" s="288"/>
      <c r="M21" s="288"/>
      <c r="N21" s="118"/>
      <c r="O21" s="288"/>
      <c r="P21" s="118"/>
      <c r="Q21" s="288"/>
      <c r="R21" s="118"/>
      <c r="S21" s="288"/>
      <c r="T21" s="118"/>
      <c r="U21" s="290"/>
      <c r="V21" s="293"/>
      <c r="W21" s="294"/>
      <c r="X21" s="294"/>
      <c r="Y21" s="292"/>
      <c r="Z21" s="291"/>
      <c r="AA21" s="291"/>
      <c r="AB21" s="280"/>
      <c r="AC21" s="281"/>
      <c r="AE21" s="149"/>
    </row>
    <row r="22" spans="1:34" s="148" customFormat="1" ht="51.75" customHeight="1">
      <c r="A22" s="147"/>
      <c r="B22" s="147"/>
      <c r="C22" s="289"/>
      <c r="D22" s="298"/>
      <c r="E22" s="289"/>
      <c r="F22" s="67" t="s">
        <v>74</v>
      </c>
      <c r="G22" s="67" t="s">
        <v>73</v>
      </c>
      <c r="H22" s="289"/>
      <c r="I22" s="289"/>
      <c r="J22" s="291"/>
      <c r="K22" s="288"/>
      <c r="L22" s="288"/>
      <c r="M22" s="288"/>
      <c r="N22" s="118"/>
      <c r="O22" s="288"/>
      <c r="P22" s="118"/>
      <c r="Q22" s="288"/>
      <c r="R22" s="118"/>
      <c r="S22" s="288"/>
      <c r="T22" s="118"/>
      <c r="U22" s="290"/>
      <c r="V22" s="293"/>
      <c r="W22" s="294"/>
      <c r="X22" s="294"/>
      <c r="Y22" s="292"/>
      <c r="Z22" s="291"/>
      <c r="AA22" s="291"/>
      <c r="AB22" s="280"/>
      <c r="AC22" s="281"/>
      <c r="AE22" s="149"/>
    </row>
    <row r="23" spans="1:34" ht="51.75" customHeight="1">
      <c r="A23" s="130"/>
      <c r="B23" s="130"/>
      <c r="C23" s="11">
        <v>1</v>
      </c>
      <c r="D23" s="150" t="s">
        <v>157</v>
      </c>
      <c r="E23" s="6" t="s">
        <v>149</v>
      </c>
      <c r="F23" s="6"/>
      <c r="G23" s="6"/>
      <c r="H23" s="6" t="s">
        <v>149</v>
      </c>
      <c r="I23" s="6"/>
      <c r="J23" s="6" t="s">
        <v>27</v>
      </c>
      <c r="K23" s="151" t="s">
        <v>151</v>
      </c>
      <c r="L23" s="151" t="s">
        <v>154</v>
      </c>
      <c r="M23" s="7" t="s">
        <v>11</v>
      </c>
      <c r="N23" s="11">
        <f>VLOOKUP(M23,'DATOS ASP'!$C$3:$D$4, 2,FALSE)</f>
        <v>-1</v>
      </c>
      <c r="O23" s="7" t="s">
        <v>14</v>
      </c>
      <c r="P23" s="11">
        <f>VLOOKUP(O23,'DATOS ASP'!$C$7:$D$8,2,FALSE)</f>
        <v>1</v>
      </c>
      <c r="Q23" s="7" t="s">
        <v>15</v>
      </c>
      <c r="R23" s="11">
        <f>VLOOKUP(Q23,'DATOS ASP'!$E$3:$F$5,2,FALSE)</f>
        <v>3</v>
      </c>
      <c r="S23" s="7" t="s">
        <v>20</v>
      </c>
      <c r="T23" s="11">
        <f>VLOOKUP(S23,'DATOS ASP'!$G$3:$H$5,2,FALSE)</f>
        <v>1</v>
      </c>
      <c r="U23" s="12">
        <f t="shared" ref="U23:U28" si="0">N23*((3*P23)+R23+T23)</f>
        <v>-7</v>
      </c>
      <c r="V23" s="152" t="s">
        <v>156</v>
      </c>
      <c r="W23" s="152" t="s">
        <v>158</v>
      </c>
      <c r="X23" s="152" t="s">
        <v>161</v>
      </c>
      <c r="Y23" s="152" t="s">
        <v>26</v>
      </c>
      <c r="Z23" s="115"/>
      <c r="AA23" s="115"/>
      <c r="AB23" s="126" t="s">
        <v>165</v>
      </c>
      <c r="AC23" s="6" t="s">
        <v>166</v>
      </c>
      <c r="AE23" s="153"/>
    </row>
    <row r="24" spans="1:34" ht="51.75" customHeight="1">
      <c r="A24" s="130"/>
      <c r="B24" s="130"/>
      <c r="C24" s="11">
        <v>2</v>
      </c>
      <c r="D24" s="150" t="s">
        <v>157</v>
      </c>
      <c r="E24" s="6" t="s">
        <v>149</v>
      </c>
      <c r="F24" s="6"/>
      <c r="G24" s="6"/>
      <c r="H24" s="6" t="s">
        <v>149</v>
      </c>
      <c r="I24" s="6"/>
      <c r="J24" s="6" t="s">
        <v>27</v>
      </c>
      <c r="K24" s="151" t="s">
        <v>169</v>
      </c>
      <c r="L24" s="151" t="s">
        <v>154</v>
      </c>
      <c r="M24" s="7" t="s">
        <v>11</v>
      </c>
      <c r="N24" s="11">
        <f>VLOOKUP(M24,'DATOS ASP'!$C$3:$D$4, 2,FALSE)</f>
        <v>-1</v>
      </c>
      <c r="O24" s="7" t="s">
        <v>14</v>
      </c>
      <c r="P24" s="11">
        <f>VLOOKUP(O24,'DATOS ASP'!$C$7:$D$8,2,FALSE)</f>
        <v>1</v>
      </c>
      <c r="Q24" s="7" t="s">
        <v>15</v>
      </c>
      <c r="R24" s="11">
        <f>VLOOKUP(Q24,'DATOS ASP'!$E$3:$F$5,2,FALSE)</f>
        <v>3</v>
      </c>
      <c r="S24" s="7" t="s">
        <v>20</v>
      </c>
      <c r="T24" s="11"/>
      <c r="U24" s="12">
        <f t="shared" si="0"/>
        <v>-6</v>
      </c>
      <c r="V24" s="152" t="s">
        <v>156</v>
      </c>
      <c r="W24" s="152" t="s">
        <v>170</v>
      </c>
      <c r="X24" s="152" t="s">
        <v>171</v>
      </c>
      <c r="Y24" s="152" t="s">
        <v>26</v>
      </c>
      <c r="Z24" s="115"/>
      <c r="AA24" s="115"/>
      <c r="AB24" s="126" t="s">
        <v>165</v>
      </c>
      <c r="AC24" s="6" t="s">
        <v>166</v>
      </c>
      <c r="AE24" s="153"/>
    </row>
    <row r="25" spans="1:34" ht="51.75" customHeight="1">
      <c r="A25" s="130"/>
      <c r="B25" s="130"/>
      <c r="C25" s="11">
        <v>3</v>
      </c>
      <c r="D25" s="150" t="s">
        <v>157</v>
      </c>
      <c r="E25" s="6" t="s">
        <v>149</v>
      </c>
      <c r="F25" s="6"/>
      <c r="G25" s="6"/>
      <c r="H25" s="6" t="s">
        <v>149</v>
      </c>
      <c r="I25" s="6"/>
      <c r="J25" s="6" t="s">
        <v>27</v>
      </c>
      <c r="K25" s="151" t="s">
        <v>152</v>
      </c>
      <c r="L25" s="151" t="s">
        <v>155</v>
      </c>
      <c r="M25" s="7" t="s">
        <v>11</v>
      </c>
      <c r="N25" s="11">
        <f>VLOOKUP(M25,'DATOS ASP'!$C$3:$D$4, 2,FALSE)</f>
        <v>-1</v>
      </c>
      <c r="O25" s="7" t="s">
        <v>14</v>
      </c>
      <c r="P25" s="11">
        <f>VLOOKUP(O25,'DATOS ASP'!$C$7:$D$8,2,FALSE)</f>
        <v>1</v>
      </c>
      <c r="Q25" s="7" t="s">
        <v>15</v>
      </c>
      <c r="R25" s="11">
        <f>VLOOKUP(Q25,'DATOS ASP'!$E$3:$F$5,2,FALSE)</f>
        <v>3</v>
      </c>
      <c r="S25" s="7" t="s">
        <v>20</v>
      </c>
      <c r="T25" s="11"/>
      <c r="U25" s="12">
        <f t="shared" si="0"/>
        <v>-6</v>
      </c>
      <c r="V25" s="152" t="s">
        <v>156</v>
      </c>
      <c r="W25" s="152" t="s">
        <v>159</v>
      </c>
      <c r="X25" s="152" t="s">
        <v>161</v>
      </c>
      <c r="Y25" s="152" t="s">
        <v>26</v>
      </c>
      <c r="Z25" s="115"/>
      <c r="AA25" s="115"/>
      <c r="AB25" s="126" t="s">
        <v>173</v>
      </c>
      <c r="AC25" s="126" t="s">
        <v>172</v>
      </c>
      <c r="AE25" s="153"/>
    </row>
    <row r="26" spans="1:34" ht="51.75" customHeight="1">
      <c r="A26" s="130"/>
      <c r="B26" s="130"/>
      <c r="C26" s="11">
        <v>4</v>
      </c>
      <c r="D26" s="154" t="s">
        <v>160</v>
      </c>
      <c r="E26" s="6" t="s">
        <v>149</v>
      </c>
      <c r="F26" s="6"/>
      <c r="G26" s="6"/>
      <c r="H26" s="6" t="s">
        <v>149</v>
      </c>
      <c r="I26" s="6"/>
      <c r="J26" s="6" t="s">
        <v>27</v>
      </c>
      <c r="K26" s="151" t="s">
        <v>169</v>
      </c>
      <c r="L26" s="151" t="s">
        <v>154</v>
      </c>
      <c r="M26" s="7" t="s">
        <v>11</v>
      </c>
      <c r="N26" s="11">
        <f>VLOOKUP(M26,'DATOS ASP'!$C$3:$D$4, 2,FALSE)</f>
        <v>-1</v>
      </c>
      <c r="O26" s="7" t="s">
        <v>14</v>
      </c>
      <c r="P26" s="11">
        <f>VLOOKUP(O26,'DATOS ASP'!$C$7:$D$8,2,FALSE)</f>
        <v>1</v>
      </c>
      <c r="Q26" s="7" t="s">
        <v>15</v>
      </c>
      <c r="R26" s="11">
        <f>VLOOKUP(Q26,'DATOS ASP'!$E$3:$F$5,2,FALSE)</f>
        <v>3</v>
      </c>
      <c r="S26" s="7" t="s">
        <v>20</v>
      </c>
      <c r="T26" s="11"/>
      <c r="U26" s="12">
        <f t="shared" si="0"/>
        <v>-6</v>
      </c>
      <c r="V26" s="152" t="s">
        <v>156</v>
      </c>
      <c r="W26" s="152" t="s">
        <v>170</v>
      </c>
      <c r="X26" s="152" t="s">
        <v>171</v>
      </c>
      <c r="Y26" s="152" t="s">
        <v>26</v>
      </c>
      <c r="Z26" s="115"/>
      <c r="AA26" s="115"/>
      <c r="AB26" s="126" t="s">
        <v>165</v>
      </c>
      <c r="AC26" s="6" t="s">
        <v>166</v>
      </c>
      <c r="AE26" s="153"/>
    </row>
    <row r="27" spans="1:34" ht="51.75" customHeight="1">
      <c r="A27" s="130"/>
      <c r="B27" s="130"/>
      <c r="C27" s="11">
        <v>5</v>
      </c>
      <c r="D27" s="154" t="s">
        <v>160</v>
      </c>
      <c r="E27" s="6" t="s">
        <v>149</v>
      </c>
      <c r="F27" s="6"/>
      <c r="G27" s="6"/>
      <c r="H27" s="6" t="s">
        <v>149</v>
      </c>
      <c r="I27" s="6"/>
      <c r="J27" s="6" t="s">
        <v>27</v>
      </c>
      <c r="K27" s="151" t="s">
        <v>152</v>
      </c>
      <c r="L27" s="151" t="s">
        <v>155</v>
      </c>
      <c r="M27" s="7" t="s">
        <v>11</v>
      </c>
      <c r="N27" s="11">
        <f>VLOOKUP(M27,'DATOS ASP'!$C$3:$D$4, 2,FALSE)</f>
        <v>-1</v>
      </c>
      <c r="O27" s="7" t="s">
        <v>14</v>
      </c>
      <c r="P27" s="11">
        <f>VLOOKUP(O27,'DATOS ASP'!$C$7:$D$8,2,FALSE)</f>
        <v>1</v>
      </c>
      <c r="Q27" s="7" t="s">
        <v>15</v>
      </c>
      <c r="R27" s="11">
        <f>VLOOKUP(Q27,'DATOS ASP'!$E$3:$F$5,2,FALSE)</f>
        <v>3</v>
      </c>
      <c r="S27" s="7" t="s">
        <v>20</v>
      </c>
      <c r="T27" s="11">
        <f>VLOOKUP(S27,'DATOS ASP'!$G$3:$H$5,2,FALSE)</f>
        <v>1</v>
      </c>
      <c r="U27" s="12">
        <f t="shared" si="0"/>
        <v>-7</v>
      </c>
      <c r="V27" s="152" t="s">
        <v>156</v>
      </c>
      <c r="W27" s="152" t="s">
        <v>159</v>
      </c>
      <c r="X27" s="152" t="s">
        <v>161</v>
      </c>
      <c r="Y27" s="152" t="s">
        <v>26</v>
      </c>
      <c r="Z27" s="115"/>
      <c r="AA27" s="115"/>
      <c r="AB27" s="126" t="s">
        <v>163</v>
      </c>
      <c r="AC27" s="6" t="s">
        <v>164</v>
      </c>
      <c r="AE27" s="153"/>
    </row>
    <row r="28" spans="1:34" ht="51.75" customHeight="1">
      <c r="A28" s="130"/>
      <c r="B28" s="130"/>
      <c r="C28" s="11">
        <v>6</v>
      </c>
      <c r="D28" s="150" t="s">
        <v>168</v>
      </c>
      <c r="E28" s="6" t="s">
        <v>149</v>
      </c>
      <c r="F28" s="6"/>
      <c r="G28" s="6"/>
      <c r="H28" s="6" t="s">
        <v>149</v>
      </c>
      <c r="I28" s="6"/>
      <c r="J28" s="6" t="s">
        <v>27</v>
      </c>
      <c r="K28" s="127" t="s">
        <v>150</v>
      </c>
      <c r="L28" s="151" t="s">
        <v>154</v>
      </c>
      <c r="M28" s="7" t="s">
        <v>11</v>
      </c>
      <c r="N28" s="11">
        <f>VLOOKUP(M28,'DATOS ASP'!$C$3:$D$4, 2,FALSE)</f>
        <v>-1</v>
      </c>
      <c r="O28" s="7" t="s">
        <v>14</v>
      </c>
      <c r="P28" s="11">
        <f>VLOOKUP(O28,'DATOS ASP'!$C$7:$D$8,2,FALSE)</f>
        <v>1</v>
      </c>
      <c r="Q28" s="7" t="s">
        <v>15</v>
      </c>
      <c r="R28" s="11">
        <f>VLOOKUP(Q28,'DATOS ASP'!$E$3:$F$5,2,FALSE)</f>
        <v>3</v>
      </c>
      <c r="S28" s="7" t="s">
        <v>20</v>
      </c>
      <c r="T28" s="11"/>
      <c r="U28" s="12">
        <f t="shared" si="0"/>
        <v>-6</v>
      </c>
      <c r="V28" s="152" t="s">
        <v>156</v>
      </c>
      <c r="W28" s="152" t="s">
        <v>170</v>
      </c>
      <c r="X28" s="152" t="s">
        <v>171</v>
      </c>
      <c r="Y28" s="152" t="s">
        <v>26</v>
      </c>
      <c r="Z28" s="115"/>
      <c r="AA28" s="115"/>
      <c r="AB28" s="128" t="s">
        <v>174</v>
      </c>
      <c r="AC28" s="6" t="s">
        <v>166</v>
      </c>
      <c r="AE28" s="153"/>
    </row>
    <row r="29" spans="1:34" ht="51.75" customHeight="1">
      <c r="A29" s="130"/>
      <c r="B29" s="130"/>
      <c r="C29" s="11">
        <v>7</v>
      </c>
      <c r="D29" s="154" t="s">
        <v>160</v>
      </c>
      <c r="E29" s="6" t="s">
        <v>149</v>
      </c>
      <c r="F29" s="6"/>
      <c r="G29" s="6" t="s">
        <v>149</v>
      </c>
      <c r="H29" s="6" t="s">
        <v>149</v>
      </c>
      <c r="I29" s="6"/>
      <c r="J29" s="6" t="s">
        <v>27</v>
      </c>
      <c r="K29" s="151" t="s">
        <v>151</v>
      </c>
      <c r="L29" s="151" t="s">
        <v>154</v>
      </c>
      <c r="M29" s="7" t="s">
        <v>11</v>
      </c>
      <c r="N29" s="11">
        <f>VLOOKUP(M29,'DATOS ASP'!$C$3:$D$4, 2,FALSE)</f>
        <v>-1</v>
      </c>
      <c r="O29" s="7" t="s">
        <v>14</v>
      </c>
      <c r="P29" s="11">
        <f>VLOOKUP(O29,'DATOS ASP'!$C$7:$D$8,2,FALSE)</f>
        <v>1</v>
      </c>
      <c r="Q29" s="7" t="s">
        <v>15</v>
      </c>
      <c r="R29" s="11">
        <f>VLOOKUP(Q29,'DATOS ASP'!$E$3:$F$5,2,FALSE)</f>
        <v>3</v>
      </c>
      <c r="S29" s="7" t="s">
        <v>20</v>
      </c>
      <c r="T29" s="11">
        <f>VLOOKUP(S29,'DATOS ASP'!$G$3:$H$5,2,FALSE)</f>
        <v>1</v>
      </c>
      <c r="U29" s="12">
        <f t="shared" ref="U29:U128" si="1">N29*((3*P29)+R29+T29)</f>
        <v>-7</v>
      </c>
      <c r="V29" s="152" t="s">
        <v>156</v>
      </c>
      <c r="W29" s="152" t="s">
        <v>158</v>
      </c>
      <c r="X29" s="152" t="s">
        <v>161</v>
      </c>
      <c r="Y29" s="152" t="s">
        <v>26</v>
      </c>
      <c r="Z29" s="115"/>
      <c r="AA29" s="115"/>
      <c r="AB29" s="126" t="s">
        <v>165</v>
      </c>
      <c r="AC29" s="6" t="s">
        <v>166</v>
      </c>
      <c r="AE29" s="153"/>
    </row>
    <row r="30" spans="1:34" ht="51.75" customHeight="1">
      <c r="A30" s="130"/>
      <c r="B30" s="130"/>
      <c r="C30" s="11">
        <v>8</v>
      </c>
      <c r="D30" s="150" t="s">
        <v>162</v>
      </c>
      <c r="E30" s="6" t="s">
        <v>149</v>
      </c>
      <c r="F30" s="6"/>
      <c r="G30" s="6" t="s">
        <v>149</v>
      </c>
      <c r="H30" s="6" t="s">
        <v>149</v>
      </c>
      <c r="I30" s="6"/>
      <c r="J30" s="6" t="s">
        <v>27</v>
      </c>
      <c r="K30" s="151" t="s">
        <v>152</v>
      </c>
      <c r="L30" s="151" t="s">
        <v>155</v>
      </c>
      <c r="M30" s="7" t="s">
        <v>11</v>
      </c>
      <c r="N30" s="11">
        <f>VLOOKUP(M30,'DATOS ASP'!$C$3:$D$4, 2,FALSE)</f>
        <v>-1</v>
      </c>
      <c r="O30" s="7" t="s">
        <v>14</v>
      </c>
      <c r="P30" s="11">
        <f>VLOOKUP(O30,'DATOS ASP'!$C$7:$D$8,2,FALSE)</f>
        <v>1</v>
      </c>
      <c r="Q30" s="7" t="s">
        <v>15</v>
      </c>
      <c r="R30" s="11">
        <f>VLOOKUP(Q30,'DATOS ASP'!$E$3:$F$5,2,FALSE)</f>
        <v>3</v>
      </c>
      <c r="S30" s="7" t="s">
        <v>19</v>
      </c>
      <c r="T30" s="11">
        <f>VLOOKUP(S30,'DATOS ASP'!$G$3:$H$5,2,FALSE)</f>
        <v>2</v>
      </c>
      <c r="U30" s="12">
        <f t="shared" si="1"/>
        <v>-8</v>
      </c>
      <c r="V30" s="152" t="s">
        <v>156</v>
      </c>
      <c r="W30" s="152" t="s">
        <v>159</v>
      </c>
      <c r="X30" s="152" t="s">
        <v>161</v>
      </c>
      <c r="Y30" s="152" t="s">
        <v>26</v>
      </c>
      <c r="Z30" s="6"/>
      <c r="AA30" s="6"/>
      <c r="AB30" s="126" t="s">
        <v>163</v>
      </c>
      <c r="AC30" s="6" t="s">
        <v>164</v>
      </c>
      <c r="AE30" s="153"/>
    </row>
    <row r="31" spans="1:34" ht="51.75" customHeight="1">
      <c r="A31" s="130"/>
      <c r="B31" s="130"/>
      <c r="C31" s="11">
        <v>9</v>
      </c>
      <c r="D31" s="150" t="s">
        <v>167</v>
      </c>
      <c r="E31" s="6" t="s">
        <v>149</v>
      </c>
      <c r="F31" s="6"/>
      <c r="G31" s="6" t="s">
        <v>149</v>
      </c>
      <c r="H31" s="6" t="s">
        <v>149</v>
      </c>
      <c r="I31" s="6"/>
      <c r="J31" s="6" t="s">
        <v>27</v>
      </c>
      <c r="K31" s="151" t="s">
        <v>152</v>
      </c>
      <c r="L31" s="151" t="s">
        <v>153</v>
      </c>
      <c r="M31" s="7" t="s">
        <v>11</v>
      </c>
      <c r="N31" s="11">
        <f>VLOOKUP(M31,'DATOS ASP'!$C$3:$D$4, 2,FALSE)</f>
        <v>-1</v>
      </c>
      <c r="O31" s="7" t="s">
        <v>14</v>
      </c>
      <c r="P31" s="11">
        <f>VLOOKUP(O31,'DATOS ASP'!$C$7:$D$8,2,FALSE)</f>
        <v>1</v>
      </c>
      <c r="Q31" s="7" t="s">
        <v>16</v>
      </c>
      <c r="R31" s="11">
        <f>VLOOKUP(Q31,'DATOS ASP'!$E$3:$F$5,2,FALSE)</f>
        <v>2</v>
      </c>
      <c r="S31" s="7" t="s">
        <v>20</v>
      </c>
      <c r="T31" s="11">
        <f>VLOOKUP(S31,'DATOS ASP'!$G$3:$H$5,2,FALSE)</f>
        <v>1</v>
      </c>
      <c r="U31" s="12">
        <f t="shared" si="1"/>
        <v>-6</v>
      </c>
      <c r="V31" s="152" t="s">
        <v>156</v>
      </c>
      <c r="W31" s="152" t="s">
        <v>159</v>
      </c>
      <c r="X31" s="152" t="s">
        <v>161</v>
      </c>
      <c r="Y31" s="152" t="s">
        <v>26</v>
      </c>
      <c r="Z31" s="6"/>
      <c r="AA31" s="6"/>
      <c r="AB31" s="126" t="s">
        <v>163</v>
      </c>
      <c r="AC31" s="6" t="s">
        <v>164</v>
      </c>
      <c r="AE31" s="153"/>
    </row>
    <row r="32" spans="1:34" ht="51.75" customHeight="1">
      <c r="A32" s="130"/>
      <c r="B32" s="130"/>
      <c r="C32" s="11">
        <v>10</v>
      </c>
      <c r="D32" s="150" t="s">
        <v>168</v>
      </c>
      <c r="E32" s="6" t="s">
        <v>149</v>
      </c>
      <c r="F32" s="6"/>
      <c r="G32" s="6"/>
      <c r="H32" s="6" t="s">
        <v>149</v>
      </c>
      <c r="I32" s="6"/>
      <c r="J32" s="6" t="s">
        <v>27</v>
      </c>
      <c r="K32" s="151" t="s">
        <v>151</v>
      </c>
      <c r="L32" s="151" t="s">
        <v>154</v>
      </c>
      <c r="M32" s="7" t="s">
        <v>11</v>
      </c>
      <c r="N32" s="11">
        <f>VLOOKUP(M32,'DATOS ASP'!$C$3:$D$4, 2,FALSE)</f>
        <v>-1</v>
      </c>
      <c r="O32" s="7" t="s">
        <v>14</v>
      </c>
      <c r="P32" s="11">
        <f>VLOOKUP(O32,'DATOS ASP'!$C$7:$D$8,2,FALSE)</f>
        <v>1</v>
      </c>
      <c r="Q32" s="7" t="s">
        <v>15</v>
      </c>
      <c r="R32" s="11">
        <f>VLOOKUP(Q32,'DATOS ASP'!$E$3:$F$5,2,FALSE)</f>
        <v>3</v>
      </c>
      <c r="S32" s="7" t="s">
        <v>20</v>
      </c>
      <c r="T32" s="11">
        <f>VLOOKUP(S32,'DATOS ASP'!$G$3:$H$5,2,FALSE)</f>
        <v>1</v>
      </c>
      <c r="U32" s="12">
        <f t="shared" ref="U32:U38" si="2">N32*((3*P32)+R32+T32)</f>
        <v>-7</v>
      </c>
      <c r="V32" s="152" t="s">
        <v>156</v>
      </c>
      <c r="W32" s="152" t="s">
        <v>158</v>
      </c>
      <c r="X32" s="152" t="s">
        <v>161</v>
      </c>
      <c r="Y32" s="152" t="s">
        <v>26</v>
      </c>
      <c r="Z32" s="6"/>
      <c r="AA32" s="6"/>
      <c r="AB32" s="126" t="s">
        <v>165</v>
      </c>
      <c r="AC32" s="6" t="s">
        <v>166</v>
      </c>
      <c r="AE32" s="153"/>
    </row>
    <row r="33" spans="1:31" ht="51.75" customHeight="1">
      <c r="A33" s="130"/>
      <c r="B33" s="130"/>
      <c r="C33" s="11">
        <v>11</v>
      </c>
      <c r="D33" s="150" t="s">
        <v>168</v>
      </c>
      <c r="E33" s="6" t="s">
        <v>149</v>
      </c>
      <c r="F33" s="6"/>
      <c r="G33" s="6"/>
      <c r="H33" s="6" t="s">
        <v>149</v>
      </c>
      <c r="I33" s="6"/>
      <c r="J33" s="6" t="s">
        <v>27</v>
      </c>
      <c r="K33" s="151" t="s">
        <v>169</v>
      </c>
      <c r="L33" s="151" t="s">
        <v>154</v>
      </c>
      <c r="M33" s="7" t="s">
        <v>11</v>
      </c>
      <c r="N33" s="11">
        <f>VLOOKUP(M33,'DATOS ASP'!$C$3:$D$4, 2,FALSE)</f>
        <v>-1</v>
      </c>
      <c r="O33" s="7" t="s">
        <v>14</v>
      </c>
      <c r="P33" s="11">
        <f>VLOOKUP(O33,'DATOS ASP'!$C$7:$D$8,2,FALSE)</f>
        <v>1</v>
      </c>
      <c r="Q33" s="7" t="s">
        <v>15</v>
      </c>
      <c r="R33" s="11">
        <f>VLOOKUP(Q33,'DATOS ASP'!$E$3:$F$5,2,FALSE)</f>
        <v>3</v>
      </c>
      <c r="S33" s="7" t="s">
        <v>20</v>
      </c>
      <c r="T33" s="11"/>
      <c r="U33" s="12">
        <f t="shared" si="2"/>
        <v>-6</v>
      </c>
      <c r="V33" s="152" t="s">
        <v>156</v>
      </c>
      <c r="W33" s="152" t="s">
        <v>170</v>
      </c>
      <c r="X33" s="152" t="s">
        <v>171</v>
      </c>
      <c r="Y33" s="152" t="s">
        <v>26</v>
      </c>
      <c r="Z33" s="6"/>
      <c r="AA33" s="6"/>
      <c r="AB33" s="126" t="s">
        <v>165</v>
      </c>
      <c r="AC33" s="6" t="s">
        <v>166</v>
      </c>
      <c r="AE33" s="153"/>
    </row>
    <row r="34" spans="1:31" ht="51.75" customHeight="1">
      <c r="A34" s="130"/>
      <c r="B34" s="130"/>
      <c r="C34" s="11">
        <v>12</v>
      </c>
      <c r="D34" s="150" t="s">
        <v>168</v>
      </c>
      <c r="E34" s="6" t="s">
        <v>149</v>
      </c>
      <c r="F34" s="6"/>
      <c r="G34" s="6"/>
      <c r="H34" s="6" t="s">
        <v>149</v>
      </c>
      <c r="I34" s="6"/>
      <c r="J34" s="6" t="s">
        <v>27</v>
      </c>
      <c r="K34" s="151" t="s">
        <v>152</v>
      </c>
      <c r="L34" s="151" t="s">
        <v>155</v>
      </c>
      <c r="M34" s="7" t="s">
        <v>11</v>
      </c>
      <c r="N34" s="11">
        <f>VLOOKUP(M34,'DATOS ASP'!$C$3:$D$4, 2,FALSE)</f>
        <v>-1</v>
      </c>
      <c r="O34" s="7" t="s">
        <v>14</v>
      </c>
      <c r="P34" s="11">
        <f>VLOOKUP(O34,'DATOS ASP'!$C$7:$D$8,2,FALSE)</f>
        <v>1</v>
      </c>
      <c r="Q34" s="7" t="s">
        <v>15</v>
      </c>
      <c r="R34" s="11">
        <f>VLOOKUP(Q34,'DATOS ASP'!$E$3:$F$5,2,FALSE)</f>
        <v>3</v>
      </c>
      <c r="S34" s="7" t="s">
        <v>20</v>
      </c>
      <c r="T34" s="11"/>
      <c r="U34" s="12">
        <f t="shared" si="2"/>
        <v>-6</v>
      </c>
      <c r="V34" s="152" t="s">
        <v>156</v>
      </c>
      <c r="W34" s="152" t="s">
        <v>159</v>
      </c>
      <c r="X34" s="152" t="s">
        <v>161</v>
      </c>
      <c r="Y34" s="152" t="s">
        <v>26</v>
      </c>
      <c r="Z34" s="6"/>
      <c r="AA34" s="6"/>
      <c r="AB34" s="126" t="s">
        <v>173</v>
      </c>
      <c r="AC34" s="126" t="s">
        <v>172</v>
      </c>
      <c r="AE34" s="153"/>
    </row>
    <row r="35" spans="1:31" ht="51.75" customHeight="1">
      <c r="A35" s="130"/>
      <c r="B35" s="130"/>
      <c r="C35" s="11">
        <v>13</v>
      </c>
      <c r="D35" s="150" t="s">
        <v>168</v>
      </c>
      <c r="E35" s="6" t="s">
        <v>149</v>
      </c>
      <c r="F35" s="6"/>
      <c r="G35" s="6"/>
      <c r="H35" s="6" t="s">
        <v>149</v>
      </c>
      <c r="I35" s="6"/>
      <c r="J35" s="6" t="s">
        <v>27</v>
      </c>
      <c r="K35" s="151" t="s">
        <v>150</v>
      </c>
      <c r="L35" s="151" t="s">
        <v>154</v>
      </c>
      <c r="M35" s="7" t="s">
        <v>11</v>
      </c>
      <c r="N35" s="11">
        <f>VLOOKUP(M35,'DATOS ASP'!$C$3:$D$4, 2,FALSE)</f>
        <v>-1</v>
      </c>
      <c r="O35" s="7" t="s">
        <v>14</v>
      </c>
      <c r="P35" s="11">
        <f>VLOOKUP(O35,'DATOS ASP'!$C$7:$D$8,2,FALSE)</f>
        <v>1</v>
      </c>
      <c r="Q35" s="7" t="s">
        <v>15</v>
      </c>
      <c r="R35" s="11">
        <f>VLOOKUP(Q35,'DATOS ASP'!$E$3:$F$5,2,FALSE)</f>
        <v>3</v>
      </c>
      <c r="S35" s="7" t="s">
        <v>20</v>
      </c>
      <c r="T35" s="11"/>
      <c r="U35" s="12">
        <f t="shared" si="2"/>
        <v>-6</v>
      </c>
      <c r="V35" s="152" t="s">
        <v>156</v>
      </c>
      <c r="W35" s="152" t="s">
        <v>170</v>
      </c>
      <c r="X35" s="152" t="s">
        <v>171</v>
      </c>
      <c r="Y35" s="152" t="s">
        <v>26</v>
      </c>
      <c r="Z35" s="6"/>
      <c r="AA35" s="6"/>
      <c r="AB35" s="128" t="s">
        <v>174</v>
      </c>
      <c r="AC35" s="6" t="s">
        <v>166</v>
      </c>
      <c r="AE35" s="153"/>
    </row>
    <row r="36" spans="1:31" ht="51.75" customHeight="1">
      <c r="A36" s="130"/>
      <c r="B36" s="130"/>
      <c r="C36" s="11">
        <v>14</v>
      </c>
      <c r="D36" s="150" t="s">
        <v>175</v>
      </c>
      <c r="E36" s="6" t="s">
        <v>149</v>
      </c>
      <c r="F36" s="6"/>
      <c r="G36" s="6"/>
      <c r="H36" s="6" t="s">
        <v>149</v>
      </c>
      <c r="I36" s="6"/>
      <c r="J36" s="6" t="s">
        <v>27</v>
      </c>
      <c r="K36" s="151" t="s">
        <v>152</v>
      </c>
      <c r="L36" s="151" t="s">
        <v>155</v>
      </c>
      <c r="M36" s="7" t="s">
        <v>11</v>
      </c>
      <c r="N36" s="11">
        <f>VLOOKUP(M36,'DATOS ASP'!$C$3:$D$4, 2,FALSE)</f>
        <v>-1</v>
      </c>
      <c r="O36" s="7" t="s">
        <v>14</v>
      </c>
      <c r="P36" s="11">
        <f>VLOOKUP(O36,'DATOS ASP'!$C$7:$D$8,2,FALSE)</f>
        <v>1</v>
      </c>
      <c r="Q36" s="7" t="s">
        <v>17</v>
      </c>
      <c r="R36" s="11">
        <f>VLOOKUP(Q36,'DATOS ASP'!$E$3:$F$5,2,FALSE)</f>
        <v>1</v>
      </c>
      <c r="S36" s="7" t="s">
        <v>19</v>
      </c>
      <c r="T36" s="11"/>
      <c r="U36" s="12">
        <f t="shared" si="2"/>
        <v>-4</v>
      </c>
      <c r="V36" s="152" t="s">
        <v>156</v>
      </c>
      <c r="W36" s="152" t="s">
        <v>159</v>
      </c>
      <c r="X36" s="152" t="s">
        <v>161</v>
      </c>
      <c r="Y36" s="152" t="s">
        <v>26</v>
      </c>
      <c r="Z36" s="6"/>
      <c r="AA36" s="6"/>
      <c r="AB36" s="126" t="s">
        <v>173</v>
      </c>
      <c r="AC36" s="126" t="s">
        <v>172</v>
      </c>
      <c r="AE36" s="153"/>
    </row>
    <row r="37" spans="1:31" ht="51.75" customHeight="1">
      <c r="A37" s="130"/>
      <c r="B37" s="130"/>
      <c r="C37" s="11">
        <v>15</v>
      </c>
      <c r="D37" s="150" t="s">
        <v>175</v>
      </c>
      <c r="E37" s="6" t="s">
        <v>149</v>
      </c>
      <c r="F37" s="6"/>
      <c r="G37" s="6"/>
      <c r="H37" s="6" t="s">
        <v>149</v>
      </c>
      <c r="I37" s="6"/>
      <c r="J37" s="6" t="s">
        <v>27</v>
      </c>
      <c r="K37" s="151" t="s">
        <v>151</v>
      </c>
      <c r="L37" s="151" t="s">
        <v>154</v>
      </c>
      <c r="M37" s="7" t="s">
        <v>11</v>
      </c>
      <c r="N37" s="11">
        <f>VLOOKUP(M37,'DATOS ASP'!$C$3:$D$4, 2,FALSE)</f>
        <v>-1</v>
      </c>
      <c r="O37" s="7" t="s">
        <v>14</v>
      </c>
      <c r="P37" s="11">
        <f>VLOOKUP(O37,'DATOS ASP'!$C$7:$D$8,2,FALSE)</f>
        <v>1</v>
      </c>
      <c r="Q37" s="7" t="s">
        <v>17</v>
      </c>
      <c r="R37" s="11">
        <f>VLOOKUP(Q37,'DATOS ASP'!$E$3:$F$5,2,FALSE)</f>
        <v>1</v>
      </c>
      <c r="S37" s="7" t="s">
        <v>19</v>
      </c>
      <c r="T37" s="11">
        <f>VLOOKUP(S37,'DATOS ASP'!$G$3:$H$5,2,FALSE)</f>
        <v>2</v>
      </c>
      <c r="U37" s="12">
        <f t="shared" si="2"/>
        <v>-6</v>
      </c>
      <c r="V37" s="152" t="s">
        <v>156</v>
      </c>
      <c r="W37" s="152" t="s">
        <v>158</v>
      </c>
      <c r="X37" s="152" t="s">
        <v>161</v>
      </c>
      <c r="Y37" s="152" t="s">
        <v>26</v>
      </c>
      <c r="Z37" s="6"/>
      <c r="AA37" s="6"/>
      <c r="AB37" s="126" t="s">
        <v>165</v>
      </c>
      <c r="AC37" s="6" t="s">
        <v>166</v>
      </c>
      <c r="AE37" s="153"/>
    </row>
    <row r="38" spans="1:31" ht="51.75" customHeight="1">
      <c r="A38" s="130"/>
      <c r="B38" s="130"/>
      <c r="C38" s="11">
        <v>16</v>
      </c>
      <c r="D38" s="150" t="s">
        <v>175</v>
      </c>
      <c r="E38" s="6" t="s">
        <v>149</v>
      </c>
      <c r="F38" s="6"/>
      <c r="G38" s="6"/>
      <c r="H38" s="6" t="s">
        <v>149</v>
      </c>
      <c r="I38" s="6"/>
      <c r="J38" s="6" t="s">
        <v>27</v>
      </c>
      <c r="K38" s="151" t="s">
        <v>169</v>
      </c>
      <c r="L38" s="151" t="s">
        <v>154</v>
      </c>
      <c r="M38" s="7" t="s">
        <v>11</v>
      </c>
      <c r="N38" s="11">
        <f>VLOOKUP(M38,'DATOS ASP'!$C$3:$D$4, 2,FALSE)</f>
        <v>-1</v>
      </c>
      <c r="O38" s="7" t="s">
        <v>14</v>
      </c>
      <c r="P38" s="11">
        <f>VLOOKUP(O38,'DATOS ASP'!$C$7:$D$8,2,FALSE)</f>
        <v>1</v>
      </c>
      <c r="Q38" s="7" t="s">
        <v>17</v>
      </c>
      <c r="R38" s="11">
        <f>VLOOKUP(Q38,'DATOS ASP'!$E$3:$F$5,2,FALSE)</f>
        <v>1</v>
      </c>
      <c r="S38" s="7" t="s">
        <v>19</v>
      </c>
      <c r="T38" s="11"/>
      <c r="U38" s="12">
        <f t="shared" si="2"/>
        <v>-4</v>
      </c>
      <c r="V38" s="152" t="s">
        <v>156</v>
      </c>
      <c r="W38" s="152" t="s">
        <v>170</v>
      </c>
      <c r="X38" s="152" t="s">
        <v>171</v>
      </c>
      <c r="Y38" s="152" t="s">
        <v>26</v>
      </c>
      <c r="Z38" s="6"/>
      <c r="AA38" s="6"/>
      <c r="AB38" s="126" t="s">
        <v>165</v>
      </c>
      <c r="AC38" s="6" t="s">
        <v>166</v>
      </c>
      <c r="AE38" s="153"/>
    </row>
    <row r="39" spans="1:31" ht="51.75" customHeight="1">
      <c r="A39" s="130"/>
      <c r="B39" s="130"/>
      <c r="C39" s="11">
        <v>17</v>
      </c>
      <c r="D39" s="150" t="s">
        <v>176</v>
      </c>
      <c r="E39" s="6"/>
      <c r="F39" s="6" t="s">
        <v>149</v>
      </c>
      <c r="G39" s="6"/>
      <c r="H39" s="6"/>
      <c r="I39" s="6"/>
      <c r="J39" s="6" t="s">
        <v>27</v>
      </c>
      <c r="K39" s="127" t="s">
        <v>177</v>
      </c>
      <c r="L39" s="127" t="s">
        <v>178</v>
      </c>
      <c r="M39" s="7" t="s">
        <v>11</v>
      </c>
      <c r="N39" s="11">
        <f>VLOOKUP(M39,'DATOS ASP'!$C$3:$D$4, 2,FALSE)</f>
        <v>-1</v>
      </c>
      <c r="O39" s="7" t="s">
        <v>13</v>
      </c>
      <c r="P39" s="11">
        <f>VLOOKUP(O39,'DATOS ASP'!$C$7:$D$8,2,FALSE)</f>
        <v>2</v>
      </c>
      <c r="Q39" s="7" t="s">
        <v>16</v>
      </c>
      <c r="R39" s="11">
        <f>VLOOKUP(Q39,'DATOS ASP'!$E$3:$F$5,2,FALSE)</f>
        <v>2</v>
      </c>
      <c r="S39" s="7" t="s">
        <v>18</v>
      </c>
      <c r="T39" s="11">
        <f>VLOOKUP(S39,'DATOS ASP'!$G$3:$H$5,2,FALSE)</f>
        <v>3</v>
      </c>
      <c r="U39" s="12">
        <f t="shared" si="1"/>
        <v>-11</v>
      </c>
      <c r="V39" s="129" t="s">
        <v>186</v>
      </c>
      <c r="W39" s="129" t="s">
        <v>187</v>
      </c>
      <c r="X39" s="152" t="s">
        <v>188</v>
      </c>
      <c r="Y39" s="6" t="s">
        <v>26</v>
      </c>
      <c r="Z39" s="128" t="s">
        <v>189</v>
      </c>
      <c r="AA39" s="128" t="s">
        <v>192</v>
      </c>
      <c r="AB39" s="128" t="s">
        <v>195</v>
      </c>
      <c r="AC39" s="6" t="s">
        <v>198</v>
      </c>
      <c r="AE39" s="153"/>
    </row>
    <row r="40" spans="1:31" ht="67.5" customHeight="1">
      <c r="A40" s="130"/>
      <c r="B40" s="130"/>
      <c r="C40" s="11">
        <v>18</v>
      </c>
      <c r="D40" s="150" t="s">
        <v>176</v>
      </c>
      <c r="E40" s="6"/>
      <c r="F40" s="6" t="s">
        <v>149</v>
      </c>
      <c r="G40" s="6"/>
      <c r="H40" s="6"/>
      <c r="I40" s="6"/>
      <c r="J40" s="6" t="s">
        <v>26</v>
      </c>
      <c r="K40" s="127" t="s">
        <v>179</v>
      </c>
      <c r="L40" s="127" t="s">
        <v>155</v>
      </c>
      <c r="M40" s="7" t="s">
        <v>11</v>
      </c>
      <c r="N40" s="11">
        <f>VLOOKUP(M40,'DATOS ASP'!$C$3:$D$4, 2,FALSE)</f>
        <v>-1</v>
      </c>
      <c r="O40" s="7" t="s">
        <v>13</v>
      </c>
      <c r="P40" s="11">
        <f>VLOOKUP(O40,'DATOS ASP'!$C$7:$D$8,2,FALSE)</f>
        <v>2</v>
      </c>
      <c r="Q40" s="7" t="s">
        <v>17</v>
      </c>
      <c r="R40" s="11">
        <f>VLOOKUP(Q40,'DATOS ASP'!$E$3:$F$5,2,FALSE)</f>
        <v>1</v>
      </c>
      <c r="S40" s="7" t="s">
        <v>20</v>
      </c>
      <c r="T40" s="11">
        <f>VLOOKUP(S40,'DATOS ASP'!$G$3:$H$5,2,FALSE)</f>
        <v>1</v>
      </c>
      <c r="U40" s="12">
        <f t="shared" si="1"/>
        <v>-8</v>
      </c>
      <c r="V40" s="129" t="s">
        <v>186</v>
      </c>
      <c r="W40" s="129" t="s">
        <v>187</v>
      </c>
      <c r="X40" s="152" t="s">
        <v>188</v>
      </c>
      <c r="Y40" s="6" t="s">
        <v>26</v>
      </c>
      <c r="Z40" s="128" t="s">
        <v>189</v>
      </c>
      <c r="AA40" s="128" t="s">
        <v>192</v>
      </c>
      <c r="AB40" s="128" t="s">
        <v>196</v>
      </c>
      <c r="AC40" s="6" t="s">
        <v>198</v>
      </c>
      <c r="AE40" s="153"/>
    </row>
    <row r="41" spans="1:31" ht="51.75" customHeight="1">
      <c r="A41" s="130"/>
      <c r="B41" s="130"/>
      <c r="C41" s="11">
        <v>19</v>
      </c>
      <c r="D41" s="150" t="s">
        <v>176</v>
      </c>
      <c r="E41" s="6"/>
      <c r="F41" s="6" t="s">
        <v>149</v>
      </c>
      <c r="G41" s="6"/>
      <c r="H41" s="6"/>
      <c r="I41" s="6"/>
      <c r="J41" s="6" t="s">
        <v>26</v>
      </c>
      <c r="K41" s="127" t="s">
        <v>179</v>
      </c>
      <c r="L41" s="127" t="s">
        <v>180</v>
      </c>
      <c r="M41" s="7" t="s">
        <v>11</v>
      </c>
      <c r="N41" s="11">
        <f>VLOOKUP(M41,'DATOS ASP'!$C$3:$D$4, 2,FALSE)</f>
        <v>-1</v>
      </c>
      <c r="O41" s="7" t="s">
        <v>13</v>
      </c>
      <c r="P41" s="11">
        <f>VLOOKUP(O41,'DATOS ASP'!$C$7:$D$8,2,FALSE)</f>
        <v>2</v>
      </c>
      <c r="Q41" s="7" t="s">
        <v>17</v>
      </c>
      <c r="R41" s="11">
        <f>VLOOKUP(Q41,'DATOS ASP'!$E$3:$F$5,2,FALSE)</f>
        <v>1</v>
      </c>
      <c r="S41" s="7" t="s">
        <v>20</v>
      </c>
      <c r="T41" s="11">
        <f>VLOOKUP(S41,'DATOS ASP'!$G$3:$H$5,2,FALSE)</f>
        <v>1</v>
      </c>
      <c r="U41" s="12">
        <f t="shared" si="1"/>
        <v>-8</v>
      </c>
      <c r="V41" s="129" t="s">
        <v>186</v>
      </c>
      <c r="W41" s="129" t="s">
        <v>187</v>
      </c>
      <c r="X41" s="152" t="s">
        <v>188</v>
      </c>
      <c r="Y41" s="6" t="s">
        <v>26</v>
      </c>
      <c r="Z41" s="128" t="s">
        <v>189</v>
      </c>
      <c r="AA41" s="128" t="s">
        <v>192</v>
      </c>
      <c r="AB41" s="128" t="s">
        <v>196</v>
      </c>
      <c r="AC41" s="6" t="s">
        <v>198</v>
      </c>
      <c r="AE41" s="153"/>
    </row>
    <row r="42" spans="1:31" ht="51.75" customHeight="1">
      <c r="A42" s="130"/>
      <c r="B42" s="130"/>
      <c r="C42" s="11">
        <v>20</v>
      </c>
      <c r="D42" s="150" t="s">
        <v>176</v>
      </c>
      <c r="E42" s="6"/>
      <c r="F42" s="6" t="s">
        <v>149</v>
      </c>
      <c r="G42" s="6"/>
      <c r="H42" s="6"/>
      <c r="I42" s="6"/>
      <c r="J42" s="6" t="s">
        <v>26</v>
      </c>
      <c r="K42" s="127" t="s">
        <v>181</v>
      </c>
      <c r="L42" s="127" t="s">
        <v>182</v>
      </c>
      <c r="M42" s="7" t="s">
        <v>11</v>
      </c>
      <c r="N42" s="11">
        <f>VLOOKUP(M42,'DATOS ASP'!$C$3:$D$4, 2,FALSE)</f>
        <v>-1</v>
      </c>
      <c r="O42" s="7" t="s">
        <v>13</v>
      </c>
      <c r="P42" s="11">
        <f>VLOOKUP(O42,'DATOS ASP'!$C$7:$D$8,2,FALSE)</f>
        <v>2</v>
      </c>
      <c r="Q42" s="7" t="s">
        <v>16</v>
      </c>
      <c r="R42" s="11">
        <f>VLOOKUP(Q42,'DATOS ASP'!$E$3:$F$5,2,FALSE)</f>
        <v>2</v>
      </c>
      <c r="S42" s="7" t="s">
        <v>18</v>
      </c>
      <c r="T42" s="11">
        <f>VLOOKUP(S42,'DATOS ASP'!$G$3:$H$5,2,FALSE)</f>
        <v>3</v>
      </c>
      <c r="U42" s="12">
        <f t="shared" si="1"/>
        <v>-11</v>
      </c>
      <c r="V42" s="129" t="s">
        <v>186</v>
      </c>
      <c r="W42" s="129" t="s">
        <v>187</v>
      </c>
      <c r="X42" s="152" t="s">
        <v>188</v>
      </c>
      <c r="Y42" s="6" t="s">
        <v>26</v>
      </c>
      <c r="Z42" s="128" t="s">
        <v>190</v>
      </c>
      <c r="AA42" s="128" t="s">
        <v>193</v>
      </c>
      <c r="AB42" s="128" t="s">
        <v>195</v>
      </c>
      <c r="AC42" s="6" t="s">
        <v>198</v>
      </c>
      <c r="AE42" s="153"/>
    </row>
    <row r="43" spans="1:31" ht="51.75" customHeight="1">
      <c r="A43" s="130"/>
      <c r="B43" s="130"/>
      <c r="C43" s="11">
        <v>21</v>
      </c>
      <c r="D43" s="150" t="s">
        <v>176</v>
      </c>
      <c r="E43" s="6"/>
      <c r="F43" s="6" t="s">
        <v>149</v>
      </c>
      <c r="G43" s="6"/>
      <c r="H43" s="6"/>
      <c r="I43" s="6"/>
      <c r="J43" s="6" t="s">
        <v>26</v>
      </c>
      <c r="K43" s="127" t="s">
        <v>181</v>
      </c>
      <c r="L43" s="127" t="s">
        <v>183</v>
      </c>
      <c r="M43" s="7" t="s">
        <v>11</v>
      </c>
      <c r="N43" s="11">
        <f>VLOOKUP(M43,'DATOS ASP'!$C$3:$D$4, 2,FALSE)</f>
        <v>-1</v>
      </c>
      <c r="O43" s="7" t="s">
        <v>13</v>
      </c>
      <c r="P43" s="11">
        <f>VLOOKUP(O43,'DATOS ASP'!$C$7:$D$8,2,FALSE)</f>
        <v>2</v>
      </c>
      <c r="Q43" s="7" t="s">
        <v>16</v>
      </c>
      <c r="R43" s="11">
        <f>VLOOKUP(Q43,'DATOS ASP'!$E$3:$F$5,2,FALSE)</f>
        <v>2</v>
      </c>
      <c r="S43" s="7" t="s">
        <v>18</v>
      </c>
      <c r="T43" s="11">
        <f>VLOOKUP(S43,'DATOS ASP'!$G$3:$H$5,2,FALSE)</f>
        <v>3</v>
      </c>
      <c r="U43" s="12">
        <f t="shared" si="1"/>
        <v>-11</v>
      </c>
      <c r="V43" s="129" t="s">
        <v>186</v>
      </c>
      <c r="W43" s="129" t="s">
        <v>187</v>
      </c>
      <c r="X43" s="152" t="s">
        <v>188</v>
      </c>
      <c r="Y43" s="6" t="s">
        <v>26</v>
      </c>
      <c r="Z43" s="128" t="s">
        <v>191</v>
      </c>
      <c r="AA43" s="128" t="s">
        <v>194</v>
      </c>
      <c r="AB43" s="128" t="s">
        <v>195</v>
      </c>
      <c r="AC43" s="6" t="s">
        <v>198</v>
      </c>
      <c r="AE43" s="155"/>
    </row>
    <row r="44" spans="1:31" ht="75" customHeight="1">
      <c r="A44" s="130"/>
      <c r="B44" s="130"/>
      <c r="C44" s="11">
        <v>22</v>
      </c>
      <c r="D44" s="150" t="s">
        <v>176</v>
      </c>
      <c r="E44" s="6"/>
      <c r="F44" s="6" t="s">
        <v>149</v>
      </c>
      <c r="G44" s="6"/>
      <c r="H44" s="6"/>
      <c r="I44" s="6"/>
      <c r="J44" s="6" t="s">
        <v>26</v>
      </c>
      <c r="K44" s="127" t="s">
        <v>184</v>
      </c>
      <c r="L44" s="127" t="s">
        <v>185</v>
      </c>
      <c r="M44" s="7" t="s">
        <v>11</v>
      </c>
      <c r="N44" s="11">
        <f>VLOOKUP(M44,'DATOS ASP'!$C$3:$D$4, 2,FALSE)</f>
        <v>-1</v>
      </c>
      <c r="O44" s="7" t="s">
        <v>13</v>
      </c>
      <c r="P44" s="11">
        <f>VLOOKUP(O44,'DATOS ASP'!$C$7:$D$8,2,FALSE)</f>
        <v>2</v>
      </c>
      <c r="Q44" s="7" t="s">
        <v>17</v>
      </c>
      <c r="R44" s="11">
        <f>VLOOKUP(Q44,'DATOS ASP'!$E$3:$F$5,2,FALSE)</f>
        <v>1</v>
      </c>
      <c r="S44" s="7" t="s">
        <v>20</v>
      </c>
      <c r="T44" s="11">
        <f>VLOOKUP(S44,'DATOS ASP'!$G$3:$H$5,2,FALSE)</f>
        <v>1</v>
      </c>
      <c r="U44" s="12">
        <f t="shared" si="1"/>
        <v>-8</v>
      </c>
      <c r="V44" s="129" t="s">
        <v>186</v>
      </c>
      <c r="W44" s="129" t="s">
        <v>187</v>
      </c>
      <c r="X44" s="152" t="s">
        <v>188</v>
      </c>
      <c r="Y44" s="6" t="s">
        <v>26</v>
      </c>
      <c r="Z44" s="128" t="s">
        <v>189</v>
      </c>
      <c r="AA44" s="128" t="s">
        <v>192</v>
      </c>
      <c r="AB44" s="126" t="s">
        <v>197</v>
      </c>
      <c r="AC44" s="6" t="s">
        <v>198</v>
      </c>
      <c r="AE44" s="153"/>
    </row>
    <row r="45" spans="1:31" ht="73.5" customHeight="1">
      <c r="A45" s="130"/>
      <c r="B45" s="130"/>
      <c r="C45" s="11">
        <v>23</v>
      </c>
      <c r="D45" s="150" t="s">
        <v>199</v>
      </c>
      <c r="E45" s="6"/>
      <c r="F45" s="6"/>
      <c r="G45" s="6" t="s">
        <v>149</v>
      </c>
      <c r="H45" s="6" t="s">
        <v>149</v>
      </c>
      <c r="I45" s="6"/>
      <c r="J45" s="6" t="s">
        <v>27</v>
      </c>
      <c r="K45" s="151" t="s">
        <v>151</v>
      </c>
      <c r="L45" s="151" t="s">
        <v>154</v>
      </c>
      <c r="M45" s="7" t="s">
        <v>11</v>
      </c>
      <c r="N45" s="11">
        <f>VLOOKUP(M45,'DATOS ASP'!$C$3:$D$4, 2,FALSE)</f>
        <v>-1</v>
      </c>
      <c r="O45" s="7" t="s">
        <v>14</v>
      </c>
      <c r="P45" s="11">
        <f>VLOOKUP(O45,'DATOS ASP'!$C$7:$D$8,2,FALSE)</f>
        <v>1</v>
      </c>
      <c r="Q45" s="7" t="s">
        <v>15</v>
      </c>
      <c r="R45" s="11">
        <f>VLOOKUP(Q45,'DATOS ASP'!$E$3:$F$5,2,FALSE)</f>
        <v>3</v>
      </c>
      <c r="S45" s="7" t="s">
        <v>20</v>
      </c>
      <c r="T45" s="11">
        <f>VLOOKUP(S45,'DATOS ASP'!$G$3:$H$5,2,FALSE)</f>
        <v>1</v>
      </c>
      <c r="U45" s="12">
        <f t="shared" si="1"/>
        <v>-7</v>
      </c>
      <c r="V45" s="129" t="s">
        <v>186</v>
      </c>
      <c r="W45" s="152" t="s">
        <v>158</v>
      </c>
      <c r="X45" s="152" t="s">
        <v>161</v>
      </c>
      <c r="Y45" s="152" t="s">
        <v>26</v>
      </c>
      <c r="Z45" s="6"/>
      <c r="AA45" s="6"/>
      <c r="AB45" s="126" t="s">
        <v>165</v>
      </c>
      <c r="AC45" s="6" t="s">
        <v>166</v>
      </c>
      <c r="AE45" s="153"/>
    </row>
    <row r="46" spans="1:31" ht="51.75" customHeight="1">
      <c r="A46" s="130"/>
      <c r="B46" s="130"/>
      <c r="C46" s="11">
        <v>24</v>
      </c>
      <c r="D46" s="150" t="s">
        <v>199</v>
      </c>
      <c r="E46" s="6"/>
      <c r="F46" s="6"/>
      <c r="G46" s="6" t="s">
        <v>149</v>
      </c>
      <c r="H46" s="6" t="s">
        <v>149</v>
      </c>
      <c r="I46" s="6"/>
      <c r="J46" s="6" t="s">
        <v>27</v>
      </c>
      <c r="K46" s="151" t="s">
        <v>169</v>
      </c>
      <c r="L46" s="151" t="s">
        <v>154</v>
      </c>
      <c r="M46" s="7" t="s">
        <v>11</v>
      </c>
      <c r="N46" s="11">
        <f>VLOOKUP(M46,'DATOS ASP'!$C$3:$D$4, 2,FALSE)</f>
        <v>-1</v>
      </c>
      <c r="O46" s="7" t="s">
        <v>14</v>
      </c>
      <c r="P46" s="11">
        <f>VLOOKUP(O46,'DATOS ASP'!$C$7:$D$8,2,FALSE)</f>
        <v>1</v>
      </c>
      <c r="Q46" s="7" t="s">
        <v>15</v>
      </c>
      <c r="R46" s="11">
        <f>VLOOKUP(Q46,'DATOS ASP'!$E$3:$F$5,2,FALSE)</f>
        <v>3</v>
      </c>
      <c r="S46" s="7" t="s">
        <v>20</v>
      </c>
      <c r="T46" s="11"/>
      <c r="U46" s="12">
        <f t="shared" si="1"/>
        <v>-6</v>
      </c>
      <c r="V46" s="129" t="s">
        <v>186</v>
      </c>
      <c r="W46" s="152" t="s">
        <v>170</v>
      </c>
      <c r="X46" s="152" t="s">
        <v>171</v>
      </c>
      <c r="Y46" s="152" t="s">
        <v>26</v>
      </c>
      <c r="Z46" s="6"/>
      <c r="AA46" s="6"/>
      <c r="AB46" s="126" t="s">
        <v>165</v>
      </c>
      <c r="AC46" s="6" t="s">
        <v>166</v>
      </c>
      <c r="AE46" s="153"/>
    </row>
    <row r="47" spans="1:31" ht="51.75" customHeight="1">
      <c r="A47" s="130"/>
      <c r="B47" s="130"/>
      <c r="C47" s="11">
        <v>25</v>
      </c>
      <c r="D47" s="150" t="s">
        <v>199</v>
      </c>
      <c r="E47" s="6"/>
      <c r="F47" s="6"/>
      <c r="G47" s="6" t="s">
        <v>149</v>
      </c>
      <c r="H47" s="6" t="s">
        <v>149</v>
      </c>
      <c r="I47" s="6"/>
      <c r="J47" s="6" t="s">
        <v>27</v>
      </c>
      <c r="K47" s="151" t="s">
        <v>152</v>
      </c>
      <c r="L47" s="151" t="s">
        <v>155</v>
      </c>
      <c r="M47" s="7" t="s">
        <v>11</v>
      </c>
      <c r="N47" s="11">
        <f>VLOOKUP(M47,'DATOS ASP'!$C$3:$D$4, 2,FALSE)</f>
        <v>-1</v>
      </c>
      <c r="O47" s="7" t="s">
        <v>14</v>
      </c>
      <c r="P47" s="11">
        <f>VLOOKUP(O47,'DATOS ASP'!$C$7:$D$8,2,FALSE)</f>
        <v>1</v>
      </c>
      <c r="Q47" s="7" t="s">
        <v>15</v>
      </c>
      <c r="R47" s="11">
        <f>VLOOKUP(Q47,'DATOS ASP'!$E$3:$F$5,2,FALSE)</f>
        <v>3</v>
      </c>
      <c r="S47" s="7" t="s">
        <v>20</v>
      </c>
      <c r="T47" s="11"/>
      <c r="U47" s="12">
        <f t="shared" si="1"/>
        <v>-6</v>
      </c>
      <c r="V47" s="129" t="s">
        <v>186</v>
      </c>
      <c r="W47" s="152" t="s">
        <v>159</v>
      </c>
      <c r="X47" s="152" t="s">
        <v>161</v>
      </c>
      <c r="Y47" s="152" t="s">
        <v>26</v>
      </c>
      <c r="Z47" s="6"/>
      <c r="AA47" s="6"/>
      <c r="AB47" s="126" t="s">
        <v>173</v>
      </c>
      <c r="AC47" s="126" t="s">
        <v>172</v>
      </c>
      <c r="AE47" s="153"/>
    </row>
    <row r="48" spans="1:31" ht="73.5" customHeight="1">
      <c r="A48" s="130"/>
      <c r="B48" s="130"/>
      <c r="C48" s="11">
        <v>26</v>
      </c>
      <c r="D48" s="150" t="s">
        <v>200</v>
      </c>
      <c r="E48" s="6"/>
      <c r="F48" s="6"/>
      <c r="G48" s="6" t="s">
        <v>149</v>
      </c>
      <c r="H48" s="6" t="s">
        <v>149</v>
      </c>
      <c r="I48" s="6"/>
      <c r="J48" s="6" t="s">
        <v>27</v>
      </c>
      <c r="K48" s="151" t="s">
        <v>151</v>
      </c>
      <c r="L48" s="151" t="s">
        <v>154</v>
      </c>
      <c r="M48" s="7" t="s">
        <v>11</v>
      </c>
      <c r="N48" s="11">
        <f>VLOOKUP(M48,'DATOS ASP'!$C$3:$D$4, 2,FALSE)</f>
        <v>-1</v>
      </c>
      <c r="O48" s="7" t="s">
        <v>14</v>
      </c>
      <c r="P48" s="11">
        <f>VLOOKUP(O48,'DATOS ASP'!$C$7:$D$8,2,FALSE)</f>
        <v>1</v>
      </c>
      <c r="Q48" s="7" t="s">
        <v>15</v>
      </c>
      <c r="R48" s="11">
        <f>VLOOKUP(Q48,'DATOS ASP'!$E$3:$F$5,2,FALSE)</f>
        <v>3</v>
      </c>
      <c r="S48" s="7" t="s">
        <v>20</v>
      </c>
      <c r="T48" s="11">
        <f>VLOOKUP(S48,'DATOS ASP'!$G$3:$H$5,2,FALSE)</f>
        <v>1</v>
      </c>
      <c r="U48" s="12">
        <f t="shared" ref="U48:U50" si="3">N48*((3*P48)+R48+T48)</f>
        <v>-7</v>
      </c>
      <c r="V48" s="129" t="s">
        <v>186</v>
      </c>
      <c r="W48" s="152" t="s">
        <v>158</v>
      </c>
      <c r="X48" s="152" t="s">
        <v>161</v>
      </c>
      <c r="Y48" s="152" t="s">
        <v>26</v>
      </c>
      <c r="Z48" s="6"/>
      <c r="AA48" s="6"/>
      <c r="AB48" s="126" t="s">
        <v>165</v>
      </c>
      <c r="AC48" s="6" t="s">
        <v>166</v>
      </c>
      <c r="AE48" s="153"/>
    </row>
    <row r="49" spans="1:31" ht="51.75" customHeight="1">
      <c r="A49" s="130"/>
      <c r="B49" s="130"/>
      <c r="C49" s="11">
        <v>27</v>
      </c>
      <c r="D49" s="150" t="s">
        <v>200</v>
      </c>
      <c r="E49" s="6"/>
      <c r="F49" s="6"/>
      <c r="G49" s="6" t="s">
        <v>149</v>
      </c>
      <c r="H49" s="6" t="s">
        <v>149</v>
      </c>
      <c r="I49" s="6"/>
      <c r="J49" s="6" t="s">
        <v>27</v>
      </c>
      <c r="K49" s="151" t="s">
        <v>169</v>
      </c>
      <c r="L49" s="151" t="s">
        <v>154</v>
      </c>
      <c r="M49" s="7" t="s">
        <v>11</v>
      </c>
      <c r="N49" s="11">
        <f>VLOOKUP(M49,'DATOS ASP'!$C$3:$D$4, 2,FALSE)</f>
        <v>-1</v>
      </c>
      <c r="O49" s="7" t="s">
        <v>14</v>
      </c>
      <c r="P49" s="11">
        <f>VLOOKUP(O49,'DATOS ASP'!$C$7:$D$8,2,FALSE)</f>
        <v>1</v>
      </c>
      <c r="Q49" s="7" t="s">
        <v>15</v>
      </c>
      <c r="R49" s="11">
        <f>VLOOKUP(Q49,'DATOS ASP'!$E$3:$F$5,2,FALSE)</f>
        <v>3</v>
      </c>
      <c r="S49" s="7" t="s">
        <v>20</v>
      </c>
      <c r="T49" s="11"/>
      <c r="U49" s="12">
        <f t="shared" si="3"/>
        <v>-6</v>
      </c>
      <c r="V49" s="129" t="s">
        <v>186</v>
      </c>
      <c r="W49" s="152" t="s">
        <v>170</v>
      </c>
      <c r="X49" s="152" t="s">
        <v>171</v>
      </c>
      <c r="Y49" s="152" t="s">
        <v>26</v>
      </c>
      <c r="Z49" s="6"/>
      <c r="AA49" s="6"/>
      <c r="AB49" s="126" t="s">
        <v>165</v>
      </c>
      <c r="AC49" s="6" t="s">
        <v>166</v>
      </c>
      <c r="AE49" s="153"/>
    </row>
    <row r="50" spans="1:31" ht="51.75" customHeight="1">
      <c r="A50" s="130"/>
      <c r="B50" s="130"/>
      <c r="C50" s="11">
        <v>28</v>
      </c>
      <c r="D50" s="150" t="s">
        <v>200</v>
      </c>
      <c r="E50" s="6"/>
      <c r="F50" s="6"/>
      <c r="G50" s="6" t="s">
        <v>149</v>
      </c>
      <c r="H50" s="6" t="s">
        <v>149</v>
      </c>
      <c r="I50" s="6"/>
      <c r="J50" s="6" t="s">
        <v>27</v>
      </c>
      <c r="K50" s="151" t="s">
        <v>152</v>
      </c>
      <c r="L50" s="151" t="s">
        <v>155</v>
      </c>
      <c r="M50" s="7" t="s">
        <v>11</v>
      </c>
      <c r="N50" s="11">
        <f>VLOOKUP(M50,'DATOS ASP'!$C$3:$D$4, 2,FALSE)</f>
        <v>-1</v>
      </c>
      <c r="O50" s="7" t="s">
        <v>14</v>
      </c>
      <c r="P50" s="11">
        <f>VLOOKUP(O50,'DATOS ASP'!$C$7:$D$8,2,FALSE)</f>
        <v>1</v>
      </c>
      <c r="Q50" s="7" t="s">
        <v>15</v>
      </c>
      <c r="R50" s="11">
        <f>VLOOKUP(Q50,'DATOS ASP'!$E$3:$F$5,2,FALSE)</f>
        <v>3</v>
      </c>
      <c r="S50" s="7" t="s">
        <v>20</v>
      </c>
      <c r="T50" s="11"/>
      <c r="U50" s="12">
        <f t="shared" si="3"/>
        <v>-6</v>
      </c>
      <c r="V50" s="129" t="s">
        <v>186</v>
      </c>
      <c r="W50" s="152" t="s">
        <v>159</v>
      </c>
      <c r="X50" s="152" t="s">
        <v>161</v>
      </c>
      <c r="Y50" s="152" t="s">
        <v>26</v>
      </c>
      <c r="Z50" s="6"/>
      <c r="AA50" s="6"/>
      <c r="AB50" s="126" t="s">
        <v>173</v>
      </c>
      <c r="AC50" s="126" t="s">
        <v>172</v>
      </c>
      <c r="AE50" s="153"/>
    </row>
    <row r="51" spans="1:31" ht="73.5" customHeight="1">
      <c r="A51" s="130"/>
      <c r="B51" s="130"/>
      <c r="C51" s="11">
        <v>29</v>
      </c>
      <c r="D51" s="150" t="s">
        <v>201</v>
      </c>
      <c r="E51" s="6"/>
      <c r="F51" s="6"/>
      <c r="G51" s="6" t="s">
        <v>149</v>
      </c>
      <c r="H51" s="6" t="s">
        <v>149</v>
      </c>
      <c r="I51" s="6"/>
      <c r="J51" s="6" t="s">
        <v>27</v>
      </c>
      <c r="K51" s="151" t="s">
        <v>151</v>
      </c>
      <c r="L51" s="151" t="s">
        <v>154</v>
      </c>
      <c r="M51" s="7" t="s">
        <v>11</v>
      </c>
      <c r="N51" s="11">
        <f>VLOOKUP(M51,'DATOS ASP'!$C$3:$D$4, 2,FALSE)</f>
        <v>-1</v>
      </c>
      <c r="O51" s="7" t="s">
        <v>14</v>
      </c>
      <c r="P51" s="11">
        <f>VLOOKUP(O51,'DATOS ASP'!$C$7:$D$8,2,FALSE)</f>
        <v>1</v>
      </c>
      <c r="Q51" s="7" t="s">
        <v>15</v>
      </c>
      <c r="R51" s="11">
        <f>VLOOKUP(Q51,'DATOS ASP'!$E$3:$F$5,2,FALSE)</f>
        <v>3</v>
      </c>
      <c r="S51" s="7" t="s">
        <v>20</v>
      </c>
      <c r="T51" s="11">
        <f>VLOOKUP(S51,'DATOS ASP'!$G$3:$H$5,2,FALSE)</f>
        <v>1</v>
      </c>
      <c r="U51" s="12">
        <f t="shared" ref="U51:U53" si="4">N51*((3*P51)+R51+T51)</f>
        <v>-7</v>
      </c>
      <c r="V51" s="129" t="s">
        <v>186</v>
      </c>
      <c r="W51" s="152" t="s">
        <v>158</v>
      </c>
      <c r="X51" s="152" t="s">
        <v>161</v>
      </c>
      <c r="Y51" s="152" t="s">
        <v>26</v>
      </c>
      <c r="Z51" s="6"/>
      <c r="AA51" s="6"/>
      <c r="AB51" s="126" t="s">
        <v>165</v>
      </c>
      <c r="AC51" s="6" t="s">
        <v>166</v>
      </c>
      <c r="AE51" s="153"/>
    </row>
    <row r="52" spans="1:31" ht="51.75" customHeight="1">
      <c r="A52" s="130"/>
      <c r="B52" s="130"/>
      <c r="C52" s="11">
        <v>30</v>
      </c>
      <c r="D52" s="150" t="s">
        <v>201</v>
      </c>
      <c r="E52" s="6"/>
      <c r="F52" s="6"/>
      <c r="G52" s="6" t="s">
        <v>149</v>
      </c>
      <c r="H52" s="6" t="s">
        <v>149</v>
      </c>
      <c r="I52" s="6"/>
      <c r="J52" s="6" t="s">
        <v>27</v>
      </c>
      <c r="K52" s="151" t="s">
        <v>169</v>
      </c>
      <c r="L52" s="151" t="s">
        <v>154</v>
      </c>
      <c r="M52" s="7" t="s">
        <v>11</v>
      </c>
      <c r="N52" s="11">
        <f>VLOOKUP(M52,'DATOS ASP'!$C$3:$D$4, 2,FALSE)</f>
        <v>-1</v>
      </c>
      <c r="O52" s="7" t="s">
        <v>14</v>
      </c>
      <c r="P52" s="11">
        <f>VLOOKUP(O52,'DATOS ASP'!$C$7:$D$8,2,FALSE)</f>
        <v>1</v>
      </c>
      <c r="Q52" s="7" t="s">
        <v>15</v>
      </c>
      <c r="R52" s="11">
        <f>VLOOKUP(Q52,'DATOS ASP'!$E$3:$F$5,2,FALSE)</f>
        <v>3</v>
      </c>
      <c r="S52" s="7" t="s">
        <v>20</v>
      </c>
      <c r="T52" s="11"/>
      <c r="U52" s="12">
        <f t="shared" si="4"/>
        <v>-6</v>
      </c>
      <c r="V52" s="129" t="s">
        <v>186</v>
      </c>
      <c r="W52" s="152" t="s">
        <v>170</v>
      </c>
      <c r="X52" s="152" t="s">
        <v>171</v>
      </c>
      <c r="Y52" s="152" t="s">
        <v>26</v>
      </c>
      <c r="Z52" s="6"/>
      <c r="AA52" s="6"/>
      <c r="AB52" s="126" t="s">
        <v>165</v>
      </c>
      <c r="AC52" s="6" t="s">
        <v>166</v>
      </c>
      <c r="AE52" s="153"/>
    </row>
    <row r="53" spans="1:31" ht="51.75" customHeight="1">
      <c r="A53" s="130"/>
      <c r="B53" s="130"/>
      <c r="C53" s="11">
        <v>31</v>
      </c>
      <c r="D53" s="150" t="s">
        <v>201</v>
      </c>
      <c r="E53" s="6"/>
      <c r="F53" s="6"/>
      <c r="G53" s="6" t="s">
        <v>149</v>
      </c>
      <c r="H53" s="6" t="s">
        <v>149</v>
      </c>
      <c r="I53" s="6"/>
      <c r="J53" s="6" t="s">
        <v>27</v>
      </c>
      <c r="K53" s="151" t="s">
        <v>152</v>
      </c>
      <c r="L53" s="151" t="s">
        <v>155</v>
      </c>
      <c r="M53" s="7" t="s">
        <v>11</v>
      </c>
      <c r="N53" s="11">
        <f>VLOOKUP(M53,'DATOS ASP'!$C$3:$D$4, 2,FALSE)</f>
        <v>-1</v>
      </c>
      <c r="O53" s="7" t="s">
        <v>14</v>
      </c>
      <c r="P53" s="11">
        <f>VLOOKUP(O53,'DATOS ASP'!$C$7:$D$8,2,FALSE)</f>
        <v>1</v>
      </c>
      <c r="Q53" s="7" t="s">
        <v>15</v>
      </c>
      <c r="R53" s="11">
        <f>VLOOKUP(Q53,'DATOS ASP'!$E$3:$F$5,2,FALSE)</f>
        <v>3</v>
      </c>
      <c r="S53" s="7" t="s">
        <v>20</v>
      </c>
      <c r="T53" s="11"/>
      <c r="U53" s="12">
        <f t="shared" si="4"/>
        <v>-6</v>
      </c>
      <c r="V53" s="129" t="s">
        <v>186</v>
      </c>
      <c r="W53" s="152" t="s">
        <v>159</v>
      </c>
      <c r="X53" s="152" t="s">
        <v>161</v>
      </c>
      <c r="Y53" s="152" t="s">
        <v>26</v>
      </c>
      <c r="Z53" s="6"/>
      <c r="AA53" s="6"/>
      <c r="AB53" s="126" t="s">
        <v>173</v>
      </c>
      <c r="AC53" s="126" t="s">
        <v>172</v>
      </c>
      <c r="AE53" s="153"/>
    </row>
    <row r="54" spans="1:31" ht="68.25" customHeight="1">
      <c r="A54" s="130"/>
      <c r="B54" s="130"/>
      <c r="C54" s="11">
        <v>32</v>
      </c>
      <c r="D54" s="150" t="s">
        <v>202</v>
      </c>
      <c r="E54" s="6" t="s">
        <v>149</v>
      </c>
      <c r="F54" s="6"/>
      <c r="G54" s="6"/>
      <c r="H54" s="6" t="s">
        <v>149</v>
      </c>
      <c r="I54" s="6"/>
      <c r="J54" s="6" t="s">
        <v>27</v>
      </c>
      <c r="K54" s="151" t="s">
        <v>203</v>
      </c>
      <c r="L54" s="151" t="s">
        <v>204</v>
      </c>
      <c r="M54" s="7" t="s">
        <v>10</v>
      </c>
      <c r="N54" s="11">
        <f>VLOOKUP(M54,'DATOS ASP'!$C$3:$D$4, 2,FALSE)</f>
        <v>1</v>
      </c>
      <c r="O54" s="7" t="s">
        <v>14</v>
      </c>
      <c r="P54" s="11">
        <f>VLOOKUP(O54,'DATOS ASP'!$C$7:$D$8,2,FALSE)</f>
        <v>1</v>
      </c>
      <c r="Q54" s="7" t="s">
        <v>17</v>
      </c>
      <c r="R54" s="11">
        <f>VLOOKUP(Q54,'DATOS ASP'!$E$3:$F$5,2,FALSE)</f>
        <v>1</v>
      </c>
      <c r="S54" s="7" t="s">
        <v>20</v>
      </c>
      <c r="T54" s="11">
        <f>VLOOKUP(S54,'DATOS ASP'!$G$3:$H$5,2,FALSE)</f>
        <v>1</v>
      </c>
      <c r="U54" s="12">
        <f t="shared" si="1"/>
        <v>5</v>
      </c>
      <c r="V54" s="152" t="s">
        <v>205</v>
      </c>
      <c r="W54" s="152" t="s">
        <v>159</v>
      </c>
      <c r="X54" s="152" t="s">
        <v>161</v>
      </c>
      <c r="Y54" s="6" t="s">
        <v>26</v>
      </c>
      <c r="Z54" s="6"/>
      <c r="AA54" s="6"/>
      <c r="AB54" s="128" t="s">
        <v>206</v>
      </c>
      <c r="AC54" s="6"/>
      <c r="AE54" s="153"/>
    </row>
    <row r="55" spans="1:31" ht="51.75" customHeight="1">
      <c r="A55" s="130"/>
      <c r="B55" s="130"/>
      <c r="C55" s="11">
        <v>33</v>
      </c>
      <c r="D55" s="150" t="s">
        <v>207</v>
      </c>
      <c r="E55" s="6" t="s">
        <v>149</v>
      </c>
      <c r="F55" s="6"/>
      <c r="G55" s="6"/>
      <c r="H55" s="6" t="s">
        <v>149</v>
      </c>
      <c r="I55" s="6"/>
      <c r="J55" s="6" t="s">
        <v>27</v>
      </c>
      <c r="K55" s="151" t="s">
        <v>152</v>
      </c>
      <c r="L55" s="151" t="s">
        <v>155</v>
      </c>
      <c r="M55" s="7" t="s">
        <v>11</v>
      </c>
      <c r="N55" s="11">
        <f>VLOOKUP(M55,'DATOS ASP'!$C$3:$D$4, 2,FALSE)</f>
        <v>-1</v>
      </c>
      <c r="O55" s="7" t="s">
        <v>14</v>
      </c>
      <c r="P55" s="11">
        <f>VLOOKUP(O55,'DATOS ASP'!$C$7:$D$8,2,FALSE)</f>
        <v>1</v>
      </c>
      <c r="Q55" s="7" t="s">
        <v>15</v>
      </c>
      <c r="R55" s="11">
        <f>VLOOKUP(Q55,'DATOS ASP'!$E$3:$F$5,2,FALSE)</f>
        <v>3</v>
      </c>
      <c r="S55" s="7" t="s">
        <v>20</v>
      </c>
      <c r="T55" s="11"/>
      <c r="U55" s="12">
        <f t="shared" si="1"/>
        <v>-6</v>
      </c>
      <c r="V55" s="129" t="s">
        <v>186</v>
      </c>
      <c r="W55" s="152" t="s">
        <v>159</v>
      </c>
      <c r="X55" s="152" t="s">
        <v>161</v>
      </c>
      <c r="Y55" s="152" t="s">
        <v>26</v>
      </c>
      <c r="Z55" s="6"/>
      <c r="AA55" s="6"/>
      <c r="AB55" s="126" t="s">
        <v>173</v>
      </c>
      <c r="AC55" s="126" t="s">
        <v>172</v>
      </c>
      <c r="AE55" s="153"/>
    </row>
    <row r="56" spans="1:31" ht="51.75" customHeight="1">
      <c r="A56" s="130"/>
      <c r="B56" s="130"/>
      <c r="C56" s="11">
        <v>34</v>
      </c>
      <c r="D56" s="150" t="s">
        <v>207</v>
      </c>
      <c r="E56" s="6" t="s">
        <v>149</v>
      </c>
      <c r="F56" s="6"/>
      <c r="G56" s="6"/>
      <c r="H56" s="6" t="s">
        <v>149</v>
      </c>
      <c r="I56" s="6"/>
      <c r="J56" s="6" t="s">
        <v>27</v>
      </c>
      <c r="K56" s="151" t="s">
        <v>169</v>
      </c>
      <c r="L56" s="151" t="s">
        <v>154</v>
      </c>
      <c r="M56" s="7" t="s">
        <v>11</v>
      </c>
      <c r="N56" s="11">
        <f>VLOOKUP(M56,'DATOS ASP'!$C$3:$D$4, 2,FALSE)</f>
        <v>-1</v>
      </c>
      <c r="O56" s="7" t="s">
        <v>14</v>
      </c>
      <c r="P56" s="11">
        <f>VLOOKUP(O56,'DATOS ASP'!$C$7:$D$8,2,FALSE)</f>
        <v>1</v>
      </c>
      <c r="Q56" s="7" t="s">
        <v>15</v>
      </c>
      <c r="R56" s="11">
        <f>VLOOKUP(Q56,'DATOS ASP'!$E$3:$F$5,2,FALSE)</f>
        <v>3</v>
      </c>
      <c r="S56" s="7" t="s">
        <v>20</v>
      </c>
      <c r="T56" s="11"/>
      <c r="U56" s="12">
        <f t="shared" ref="U56:U65" si="5">N56*((3*P56)+R56+T56)</f>
        <v>-6</v>
      </c>
      <c r="V56" s="129" t="s">
        <v>186</v>
      </c>
      <c r="W56" s="152" t="s">
        <v>170</v>
      </c>
      <c r="X56" s="152" t="s">
        <v>171</v>
      </c>
      <c r="Y56" s="152" t="s">
        <v>26</v>
      </c>
      <c r="Z56" s="6"/>
      <c r="AA56" s="6"/>
      <c r="AB56" s="126" t="s">
        <v>165</v>
      </c>
      <c r="AC56" s="6" t="s">
        <v>166</v>
      </c>
      <c r="AE56" s="153"/>
    </row>
    <row r="57" spans="1:31" ht="51.75" customHeight="1">
      <c r="A57" s="130"/>
      <c r="B57" s="130"/>
      <c r="C57" s="11">
        <v>35</v>
      </c>
      <c r="D57" s="150" t="s">
        <v>208</v>
      </c>
      <c r="E57" s="6"/>
      <c r="F57" s="6" t="s">
        <v>149</v>
      </c>
      <c r="G57" s="6"/>
      <c r="H57" s="6"/>
      <c r="I57" s="6"/>
      <c r="J57" s="6" t="s">
        <v>27</v>
      </c>
      <c r="K57" s="151" t="s">
        <v>177</v>
      </c>
      <c r="L57" s="127" t="s">
        <v>178</v>
      </c>
      <c r="M57" s="7" t="s">
        <v>11</v>
      </c>
      <c r="N57" s="11">
        <f>VLOOKUP(M57,'DATOS ASP'!$C$3:$D$4, 2,FALSE)</f>
        <v>-1</v>
      </c>
      <c r="O57" s="7" t="s">
        <v>13</v>
      </c>
      <c r="P57" s="11">
        <f>VLOOKUP(O57,'DATOS ASP'!$C$7:$D$8,2,FALSE)</f>
        <v>2</v>
      </c>
      <c r="Q57" s="7" t="s">
        <v>16</v>
      </c>
      <c r="R57" s="11">
        <f>VLOOKUP(Q57,'DATOS ASP'!$E$3:$F$5,2,FALSE)</f>
        <v>2</v>
      </c>
      <c r="S57" s="7" t="s">
        <v>18</v>
      </c>
      <c r="T57" s="11">
        <f>VLOOKUP(S57,'DATOS ASP'!$G$3:$H$5,2,FALSE)</f>
        <v>3</v>
      </c>
      <c r="U57" s="12">
        <f t="shared" si="5"/>
        <v>-11</v>
      </c>
      <c r="V57" s="129" t="s">
        <v>186</v>
      </c>
      <c r="W57" s="129" t="s">
        <v>187</v>
      </c>
      <c r="X57" s="152" t="s">
        <v>188</v>
      </c>
      <c r="Y57" s="6" t="s">
        <v>26</v>
      </c>
      <c r="Z57" s="128" t="s">
        <v>189</v>
      </c>
      <c r="AA57" s="128" t="s">
        <v>192</v>
      </c>
      <c r="AB57" s="128" t="s">
        <v>195</v>
      </c>
      <c r="AC57" s="6" t="s">
        <v>198</v>
      </c>
      <c r="AE57" s="153"/>
    </row>
    <row r="58" spans="1:31" ht="67.5" customHeight="1">
      <c r="A58" s="130"/>
      <c r="B58" s="130"/>
      <c r="C58" s="11">
        <v>36</v>
      </c>
      <c r="D58" s="150" t="s">
        <v>208</v>
      </c>
      <c r="E58" s="6"/>
      <c r="F58" s="6" t="s">
        <v>149</v>
      </c>
      <c r="G58" s="6"/>
      <c r="H58" s="6"/>
      <c r="I58" s="6"/>
      <c r="J58" s="6" t="s">
        <v>26</v>
      </c>
      <c r="K58" s="127" t="s">
        <v>179</v>
      </c>
      <c r="L58" s="127" t="s">
        <v>155</v>
      </c>
      <c r="M58" s="7" t="s">
        <v>11</v>
      </c>
      <c r="N58" s="11">
        <f>VLOOKUP(M58,'DATOS ASP'!$C$3:$D$4, 2,FALSE)</f>
        <v>-1</v>
      </c>
      <c r="O58" s="7" t="s">
        <v>13</v>
      </c>
      <c r="P58" s="11">
        <f>VLOOKUP(O58,'DATOS ASP'!$C$7:$D$8,2,FALSE)</f>
        <v>2</v>
      </c>
      <c r="Q58" s="7" t="s">
        <v>17</v>
      </c>
      <c r="R58" s="11">
        <f>VLOOKUP(Q58,'DATOS ASP'!$E$3:$F$5,2,FALSE)</f>
        <v>1</v>
      </c>
      <c r="S58" s="7" t="s">
        <v>20</v>
      </c>
      <c r="T58" s="11">
        <f>VLOOKUP(S58,'DATOS ASP'!$G$3:$H$5,2,FALSE)</f>
        <v>1</v>
      </c>
      <c r="U58" s="12">
        <f t="shared" si="5"/>
        <v>-8</v>
      </c>
      <c r="V58" s="129" t="s">
        <v>186</v>
      </c>
      <c r="W58" s="129" t="s">
        <v>187</v>
      </c>
      <c r="X58" s="152" t="s">
        <v>188</v>
      </c>
      <c r="Y58" s="6" t="s">
        <v>26</v>
      </c>
      <c r="Z58" s="128" t="s">
        <v>189</v>
      </c>
      <c r="AA58" s="128" t="s">
        <v>192</v>
      </c>
      <c r="AB58" s="128" t="s">
        <v>196</v>
      </c>
      <c r="AC58" s="6" t="s">
        <v>198</v>
      </c>
      <c r="AE58" s="153"/>
    </row>
    <row r="59" spans="1:31" ht="51.75" customHeight="1">
      <c r="A59" s="130"/>
      <c r="B59" s="130"/>
      <c r="C59" s="11">
        <v>37</v>
      </c>
      <c r="D59" s="150" t="s">
        <v>208</v>
      </c>
      <c r="E59" s="6"/>
      <c r="F59" s="6" t="s">
        <v>149</v>
      </c>
      <c r="G59" s="6"/>
      <c r="H59" s="6"/>
      <c r="I59" s="6"/>
      <c r="J59" s="6" t="s">
        <v>26</v>
      </c>
      <c r="K59" s="127" t="s">
        <v>179</v>
      </c>
      <c r="L59" s="127" t="s">
        <v>180</v>
      </c>
      <c r="M59" s="7" t="s">
        <v>11</v>
      </c>
      <c r="N59" s="11">
        <f>VLOOKUP(M59,'DATOS ASP'!$C$3:$D$4, 2,FALSE)</f>
        <v>-1</v>
      </c>
      <c r="O59" s="7" t="s">
        <v>13</v>
      </c>
      <c r="P59" s="11">
        <f>VLOOKUP(O59,'DATOS ASP'!$C$7:$D$8,2,FALSE)</f>
        <v>2</v>
      </c>
      <c r="Q59" s="7" t="s">
        <v>17</v>
      </c>
      <c r="R59" s="11">
        <f>VLOOKUP(Q59,'DATOS ASP'!$E$3:$F$5,2,FALSE)</f>
        <v>1</v>
      </c>
      <c r="S59" s="7" t="s">
        <v>20</v>
      </c>
      <c r="T59" s="11">
        <f>VLOOKUP(S59,'DATOS ASP'!$G$3:$H$5,2,FALSE)</f>
        <v>1</v>
      </c>
      <c r="U59" s="12">
        <f t="shared" si="5"/>
        <v>-8</v>
      </c>
      <c r="V59" s="129" t="s">
        <v>186</v>
      </c>
      <c r="W59" s="129" t="s">
        <v>187</v>
      </c>
      <c r="X59" s="152" t="s">
        <v>188</v>
      </c>
      <c r="Y59" s="6" t="s">
        <v>26</v>
      </c>
      <c r="Z59" s="128" t="s">
        <v>189</v>
      </c>
      <c r="AA59" s="128" t="s">
        <v>192</v>
      </c>
      <c r="AB59" s="128" t="s">
        <v>196</v>
      </c>
      <c r="AC59" s="6" t="s">
        <v>198</v>
      </c>
      <c r="AE59" s="153"/>
    </row>
    <row r="60" spans="1:31" ht="51.75" customHeight="1">
      <c r="A60" s="130"/>
      <c r="B60" s="130"/>
      <c r="C60" s="11">
        <v>38</v>
      </c>
      <c r="D60" s="150" t="s">
        <v>208</v>
      </c>
      <c r="E60" s="6"/>
      <c r="F60" s="6" t="s">
        <v>149</v>
      </c>
      <c r="G60" s="6"/>
      <c r="H60" s="6"/>
      <c r="I60" s="6"/>
      <c r="J60" s="6" t="s">
        <v>26</v>
      </c>
      <c r="K60" s="127" t="s">
        <v>181</v>
      </c>
      <c r="L60" s="127" t="s">
        <v>182</v>
      </c>
      <c r="M60" s="7" t="s">
        <v>11</v>
      </c>
      <c r="N60" s="11">
        <f>VLOOKUP(M60,'DATOS ASP'!$C$3:$D$4, 2,FALSE)</f>
        <v>-1</v>
      </c>
      <c r="O60" s="7" t="s">
        <v>13</v>
      </c>
      <c r="P60" s="11">
        <f>VLOOKUP(O60,'DATOS ASP'!$C$7:$D$8,2,FALSE)</f>
        <v>2</v>
      </c>
      <c r="Q60" s="7" t="s">
        <v>16</v>
      </c>
      <c r="R60" s="11">
        <f>VLOOKUP(Q60,'DATOS ASP'!$E$3:$F$5,2,FALSE)</f>
        <v>2</v>
      </c>
      <c r="S60" s="7" t="s">
        <v>18</v>
      </c>
      <c r="T60" s="11">
        <f>VLOOKUP(S60,'DATOS ASP'!$G$3:$H$5,2,FALSE)</f>
        <v>3</v>
      </c>
      <c r="U60" s="12">
        <f t="shared" si="5"/>
        <v>-11</v>
      </c>
      <c r="V60" s="129" t="s">
        <v>186</v>
      </c>
      <c r="W60" s="129" t="s">
        <v>187</v>
      </c>
      <c r="X60" s="152" t="s">
        <v>188</v>
      </c>
      <c r="Y60" s="6" t="s">
        <v>26</v>
      </c>
      <c r="Z60" s="128" t="s">
        <v>190</v>
      </c>
      <c r="AA60" s="128" t="s">
        <v>193</v>
      </c>
      <c r="AB60" s="128" t="s">
        <v>195</v>
      </c>
      <c r="AC60" s="6" t="s">
        <v>198</v>
      </c>
      <c r="AE60" s="153"/>
    </row>
    <row r="61" spans="1:31" ht="51.75" customHeight="1">
      <c r="A61" s="130"/>
      <c r="B61" s="130"/>
      <c r="C61" s="11">
        <v>39</v>
      </c>
      <c r="D61" s="150" t="s">
        <v>208</v>
      </c>
      <c r="E61" s="6"/>
      <c r="F61" s="6" t="s">
        <v>149</v>
      </c>
      <c r="G61" s="6"/>
      <c r="H61" s="6"/>
      <c r="I61" s="6"/>
      <c r="J61" s="6" t="s">
        <v>26</v>
      </c>
      <c r="K61" s="127" t="s">
        <v>181</v>
      </c>
      <c r="L61" s="127" t="s">
        <v>183</v>
      </c>
      <c r="M61" s="7" t="s">
        <v>11</v>
      </c>
      <c r="N61" s="11">
        <f>VLOOKUP(M61,'DATOS ASP'!$C$3:$D$4, 2,FALSE)</f>
        <v>-1</v>
      </c>
      <c r="O61" s="7" t="s">
        <v>13</v>
      </c>
      <c r="P61" s="11">
        <f>VLOOKUP(O61,'DATOS ASP'!$C$7:$D$8,2,FALSE)</f>
        <v>2</v>
      </c>
      <c r="Q61" s="7" t="s">
        <v>16</v>
      </c>
      <c r="R61" s="11">
        <f>VLOOKUP(Q61,'DATOS ASP'!$E$3:$F$5,2,FALSE)</f>
        <v>2</v>
      </c>
      <c r="S61" s="7" t="s">
        <v>18</v>
      </c>
      <c r="T61" s="11">
        <f>VLOOKUP(S61,'DATOS ASP'!$G$3:$H$5,2,FALSE)</f>
        <v>3</v>
      </c>
      <c r="U61" s="12">
        <f t="shared" si="5"/>
        <v>-11</v>
      </c>
      <c r="V61" s="129" t="s">
        <v>186</v>
      </c>
      <c r="W61" s="129" t="s">
        <v>187</v>
      </c>
      <c r="X61" s="152" t="s">
        <v>188</v>
      </c>
      <c r="Y61" s="6" t="s">
        <v>26</v>
      </c>
      <c r="Z61" s="128" t="s">
        <v>191</v>
      </c>
      <c r="AA61" s="128" t="s">
        <v>194</v>
      </c>
      <c r="AB61" s="128" t="s">
        <v>195</v>
      </c>
      <c r="AC61" s="6" t="s">
        <v>198</v>
      </c>
      <c r="AE61" s="155"/>
    </row>
    <row r="62" spans="1:31" ht="75" customHeight="1">
      <c r="A62" s="130"/>
      <c r="B62" s="130"/>
      <c r="C62" s="11">
        <v>40</v>
      </c>
      <c r="D62" s="150" t="s">
        <v>208</v>
      </c>
      <c r="E62" s="6"/>
      <c r="F62" s="6" t="s">
        <v>149</v>
      </c>
      <c r="G62" s="6"/>
      <c r="H62" s="6"/>
      <c r="I62" s="6"/>
      <c r="J62" s="6" t="s">
        <v>26</v>
      </c>
      <c r="K62" s="127" t="s">
        <v>184</v>
      </c>
      <c r="L62" s="127" t="s">
        <v>185</v>
      </c>
      <c r="M62" s="7" t="s">
        <v>11</v>
      </c>
      <c r="N62" s="11">
        <f>VLOOKUP(M62,'DATOS ASP'!$C$3:$D$4, 2,FALSE)</f>
        <v>-1</v>
      </c>
      <c r="O62" s="7" t="s">
        <v>13</v>
      </c>
      <c r="P62" s="11">
        <f>VLOOKUP(O62,'DATOS ASP'!$C$7:$D$8,2,FALSE)</f>
        <v>2</v>
      </c>
      <c r="Q62" s="7" t="s">
        <v>17</v>
      </c>
      <c r="R62" s="11">
        <f>VLOOKUP(Q62,'DATOS ASP'!$E$3:$F$5,2,FALSE)</f>
        <v>1</v>
      </c>
      <c r="S62" s="7" t="s">
        <v>20</v>
      </c>
      <c r="T62" s="11">
        <f>VLOOKUP(S62,'DATOS ASP'!$G$3:$H$5,2,FALSE)</f>
        <v>1</v>
      </c>
      <c r="U62" s="12">
        <f t="shared" si="5"/>
        <v>-8</v>
      </c>
      <c r="V62" s="129" t="s">
        <v>186</v>
      </c>
      <c r="W62" s="129" t="s">
        <v>187</v>
      </c>
      <c r="X62" s="152" t="s">
        <v>188</v>
      </c>
      <c r="Y62" s="6" t="s">
        <v>26</v>
      </c>
      <c r="Z62" s="128" t="s">
        <v>189</v>
      </c>
      <c r="AA62" s="128" t="s">
        <v>192</v>
      </c>
      <c r="AB62" s="126" t="s">
        <v>197</v>
      </c>
      <c r="AC62" s="6" t="s">
        <v>198</v>
      </c>
      <c r="AE62" s="153"/>
    </row>
    <row r="63" spans="1:31" ht="51.75" customHeight="1">
      <c r="A63" s="130"/>
      <c r="B63" s="130"/>
      <c r="C63" s="11">
        <v>41</v>
      </c>
      <c r="D63" s="150" t="s">
        <v>209</v>
      </c>
      <c r="E63" s="6" t="s">
        <v>149</v>
      </c>
      <c r="F63" s="6"/>
      <c r="G63" s="6"/>
      <c r="H63" s="6" t="s">
        <v>149</v>
      </c>
      <c r="I63" s="6"/>
      <c r="J63" s="6" t="s">
        <v>27</v>
      </c>
      <c r="K63" s="151" t="s">
        <v>151</v>
      </c>
      <c r="L63" s="151" t="s">
        <v>154</v>
      </c>
      <c r="M63" s="7" t="s">
        <v>11</v>
      </c>
      <c r="N63" s="11">
        <f>VLOOKUP(M63,'DATOS ASP'!$C$3:$D$4, 2,FALSE)</f>
        <v>-1</v>
      </c>
      <c r="O63" s="7" t="s">
        <v>14</v>
      </c>
      <c r="P63" s="11">
        <f>VLOOKUP(O63,'DATOS ASP'!$C$7:$D$8,2,FALSE)</f>
        <v>1</v>
      </c>
      <c r="Q63" s="7" t="s">
        <v>15</v>
      </c>
      <c r="R63" s="11">
        <f>VLOOKUP(Q63,'DATOS ASP'!$E$3:$F$5,2,FALSE)</f>
        <v>3</v>
      </c>
      <c r="S63" s="7" t="s">
        <v>20</v>
      </c>
      <c r="T63" s="11">
        <f>VLOOKUP(S63,'DATOS ASP'!$G$3:$H$5,2,FALSE)</f>
        <v>1</v>
      </c>
      <c r="U63" s="12">
        <f t="shared" si="5"/>
        <v>-7</v>
      </c>
      <c r="V63" s="152" t="s">
        <v>156</v>
      </c>
      <c r="W63" s="152" t="s">
        <v>158</v>
      </c>
      <c r="X63" s="152" t="s">
        <v>161</v>
      </c>
      <c r="Y63" s="152" t="s">
        <v>26</v>
      </c>
      <c r="Z63" s="6"/>
      <c r="AA63" s="6"/>
      <c r="AB63" s="126" t="s">
        <v>165</v>
      </c>
      <c r="AC63" s="6" t="s">
        <v>166</v>
      </c>
      <c r="AE63" s="153"/>
    </row>
    <row r="64" spans="1:31" ht="51.75" customHeight="1">
      <c r="A64" s="130"/>
      <c r="B64" s="130"/>
      <c r="C64" s="11">
        <v>42</v>
      </c>
      <c r="D64" s="150" t="s">
        <v>209</v>
      </c>
      <c r="E64" s="6" t="s">
        <v>149</v>
      </c>
      <c r="F64" s="6"/>
      <c r="G64" s="6"/>
      <c r="H64" s="6" t="s">
        <v>149</v>
      </c>
      <c r="I64" s="6"/>
      <c r="J64" s="6" t="s">
        <v>27</v>
      </c>
      <c r="K64" s="151" t="s">
        <v>169</v>
      </c>
      <c r="L64" s="151" t="s">
        <v>154</v>
      </c>
      <c r="M64" s="7" t="s">
        <v>11</v>
      </c>
      <c r="N64" s="11">
        <f>VLOOKUP(M64,'DATOS ASP'!$C$3:$D$4, 2,FALSE)</f>
        <v>-1</v>
      </c>
      <c r="O64" s="7" t="s">
        <v>14</v>
      </c>
      <c r="P64" s="11">
        <f>VLOOKUP(O64,'DATOS ASP'!$C$7:$D$8,2,FALSE)</f>
        <v>1</v>
      </c>
      <c r="Q64" s="7" t="s">
        <v>15</v>
      </c>
      <c r="R64" s="11">
        <f>VLOOKUP(Q64,'DATOS ASP'!$E$3:$F$5,2,FALSE)</f>
        <v>3</v>
      </c>
      <c r="S64" s="7" t="s">
        <v>20</v>
      </c>
      <c r="T64" s="11"/>
      <c r="U64" s="12">
        <f t="shared" si="5"/>
        <v>-6</v>
      </c>
      <c r="V64" s="152" t="s">
        <v>156</v>
      </c>
      <c r="W64" s="152" t="s">
        <v>170</v>
      </c>
      <c r="X64" s="152" t="s">
        <v>171</v>
      </c>
      <c r="Y64" s="152" t="s">
        <v>26</v>
      </c>
      <c r="Z64" s="6"/>
      <c r="AA64" s="6"/>
      <c r="AB64" s="126" t="s">
        <v>165</v>
      </c>
      <c r="AC64" s="6" t="s">
        <v>166</v>
      </c>
      <c r="AE64" s="153"/>
    </row>
    <row r="65" spans="1:31" ht="51.75" customHeight="1">
      <c r="A65" s="130"/>
      <c r="B65" s="130"/>
      <c r="C65" s="11">
        <v>43</v>
      </c>
      <c r="D65" s="150" t="s">
        <v>209</v>
      </c>
      <c r="E65" s="6" t="s">
        <v>149</v>
      </c>
      <c r="F65" s="6"/>
      <c r="G65" s="6"/>
      <c r="H65" s="6" t="s">
        <v>149</v>
      </c>
      <c r="I65" s="6"/>
      <c r="J65" s="6" t="s">
        <v>27</v>
      </c>
      <c r="K65" s="151" t="s">
        <v>152</v>
      </c>
      <c r="L65" s="151" t="s">
        <v>155</v>
      </c>
      <c r="M65" s="7" t="s">
        <v>11</v>
      </c>
      <c r="N65" s="11">
        <f>VLOOKUP(M65,'DATOS ASP'!$C$3:$D$4, 2,FALSE)</f>
        <v>-1</v>
      </c>
      <c r="O65" s="7" t="s">
        <v>14</v>
      </c>
      <c r="P65" s="11">
        <f>VLOOKUP(O65,'DATOS ASP'!$C$7:$D$8,2,FALSE)</f>
        <v>1</v>
      </c>
      <c r="Q65" s="7" t="s">
        <v>15</v>
      </c>
      <c r="R65" s="11">
        <f>VLOOKUP(Q65,'DATOS ASP'!$E$3:$F$5,2,FALSE)</f>
        <v>3</v>
      </c>
      <c r="S65" s="7" t="s">
        <v>20</v>
      </c>
      <c r="T65" s="11"/>
      <c r="U65" s="12">
        <f t="shared" si="5"/>
        <v>-6</v>
      </c>
      <c r="V65" s="152" t="s">
        <v>156</v>
      </c>
      <c r="W65" s="152" t="s">
        <v>159</v>
      </c>
      <c r="X65" s="152" t="s">
        <v>161</v>
      </c>
      <c r="Y65" s="152" t="s">
        <v>26</v>
      </c>
      <c r="Z65" s="6"/>
      <c r="AA65" s="6"/>
      <c r="AB65" s="126" t="s">
        <v>173</v>
      </c>
      <c r="AC65" s="126" t="s">
        <v>172</v>
      </c>
      <c r="AE65" s="153"/>
    </row>
    <row r="66" spans="1:31" ht="63.75" customHeight="1">
      <c r="A66" s="130"/>
      <c r="B66" s="130"/>
      <c r="C66" s="11">
        <v>44</v>
      </c>
      <c r="D66" s="150" t="s">
        <v>210</v>
      </c>
      <c r="E66" s="6" t="s">
        <v>149</v>
      </c>
      <c r="F66" s="6"/>
      <c r="G66" s="6"/>
      <c r="H66" s="6" t="s">
        <v>149</v>
      </c>
      <c r="I66" s="6"/>
      <c r="J66" s="6" t="s">
        <v>27</v>
      </c>
      <c r="K66" s="151" t="s">
        <v>152</v>
      </c>
      <c r="L66" s="151" t="s">
        <v>155</v>
      </c>
      <c r="M66" s="7" t="s">
        <v>11</v>
      </c>
      <c r="N66" s="11">
        <f>VLOOKUP(M66,'DATOS ASP'!$C$3:$D$4, 2,FALSE)</f>
        <v>-1</v>
      </c>
      <c r="O66" s="7" t="s">
        <v>14</v>
      </c>
      <c r="P66" s="11">
        <f>VLOOKUP(O66,'DATOS ASP'!$C$7:$D$8,2,FALSE)</f>
        <v>1</v>
      </c>
      <c r="Q66" s="7" t="s">
        <v>15</v>
      </c>
      <c r="R66" s="11">
        <f>VLOOKUP(Q66,'DATOS ASP'!$E$3:$F$5,2,FALSE)</f>
        <v>3</v>
      </c>
      <c r="S66" s="7" t="s">
        <v>20</v>
      </c>
      <c r="T66" s="11"/>
      <c r="U66" s="12">
        <f t="shared" ref="U66:U69" si="6">N66*((3*P66)+R66+T66)</f>
        <v>-6</v>
      </c>
      <c r="V66" s="152" t="s">
        <v>156</v>
      </c>
      <c r="W66" s="152" t="s">
        <v>159</v>
      </c>
      <c r="X66" s="152" t="s">
        <v>161</v>
      </c>
      <c r="Y66" s="152" t="s">
        <v>26</v>
      </c>
      <c r="Z66" s="6"/>
      <c r="AA66" s="6"/>
      <c r="AB66" s="126" t="s">
        <v>173</v>
      </c>
      <c r="AC66" s="126" t="s">
        <v>172</v>
      </c>
      <c r="AE66" s="153"/>
    </row>
    <row r="67" spans="1:31" ht="73.5" customHeight="1">
      <c r="A67" s="130"/>
      <c r="B67" s="130"/>
      <c r="C67" s="11">
        <v>45</v>
      </c>
      <c r="D67" s="150" t="s">
        <v>211</v>
      </c>
      <c r="E67" s="6" t="s">
        <v>149</v>
      </c>
      <c r="F67" s="6"/>
      <c r="G67" s="6"/>
      <c r="H67" s="6" t="s">
        <v>149</v>
      </c>
      <c r="I67" s="6"/>
      <c r="J67" s="6" t="s">
        <v>27</v>
      </c>
      <c r="K67" s="151" t="s">
        <v>151</v>
      </c>
      <c r="L67" s="151" t="s">
        <v>154</v>
      </c>
      <c r="M67" s="7" t="s">
        <v>11</v>
      </c>
      <c r="N67" s="11">
        <f>VLOOKUP(M67,'DATOS ASP'!$C$3:$D$4, 2,FALSE)</f>
        <v>-1</v>
      </c>
      <c r="O67" s="7" t="s">
        <v>14</v>
      </c>
      <c r="P67" s="11">
        <f>VLOOKUP(O67,'DATOS ASP'!$C$7:$D$8,2,FALSE)</f>
        <v>1</v>
      </c>
      <c r="Q67" s="7" t="s">
        <v>15</v>
      </c>
      <c r="R67" s="11">
        <f>VLOOKUP(Q67,'DATOS ASP'!$E$3:$F$5,2,FALSE)</f>
        <v>3</v>
      </c>
      <c r="S67" s="7" t="s">
        <v>20</v>
      </c>
      <c r="T67" s="11">
        <f>VLOOKUP(S67,'DATOS ASP'!$G$3:$H$5,2,FALSE)</f>
        <v>1</v>
      </c>
      <c r="U67" s="12">
        <f t="shared" si="6"/>
        <v>-7</v>
      </c>
      <c r="V67" s="129" t="s">
        <v>186</v>
      </c>
      <c r="W67" s="152" t="s">
        <v>158</v>
      </c>
      <c r="X67" s="152" t="s">
        <v>161</v>
      </c>
      <c r="Y67" s="152" t="s">
        <v>26</v>
      </c>
      <c r="Z67" s="6"/>
      <c r="AA67" s="6"/>
      <c r="AB67" s="126" t="s">
        <v>165</v>
      </c>
      <c r="AC67" s="6" t="s">
        <v>166</v>
      </c>
      <c r="AE67" s="153"/>
    </row>
    <row r="68" spans="1:31" ht="51.75" customHeight="1">
      <c r="A68" s="130"/>
      <c r="B68" s="130"/>
      <c r="C68" s="11">
        <v>46</v>
      </c>
      <c r="D68" s="150" t="s">
        <v>211</v>
      </c>
      <c r="E68" s="6" t="s">
        <v>149</v>
      </c>
      <c r="F68" s="6"/>
      <c r="G68" s="6"/>
      <c r="H68" s="6" t="s">
        <v>149</v>
      </c>
      <c r="I68" s="6"/>
      <c r="J68" s="6" t="s">
        <v>27</v>
      </c>
      <c r="K68" s="151" t="s">
        <v>169</v>
      </c>
      <c r="L68" s="151" t="s">
        <v>154</v>
      </c>
      <c r="M68" s="7" t="s">
        <v>11</v>
      </c>
      <c r="N68" s="11">
        <f>VLOOKUP(M68,'DATOS ASP'!$C$3:$D$4, 2,FALSE)</f>
        <v>-1</v>
      </c>
      <c r="O68" s="7" t="s">
        <v>14</v>
      </c>
      <c r="P68" s="11">
        <f>VLOOKUP(O68,'DATOS ASP'!$C$7:$D$8,2,FALSE)</f>
        <v>1</v>
      </c>
      <c r="Q68" s="7" t="s">
        <v>15</v>
      </c>
      <c r="R68" s="11">
        <f>VLOOKUP(Q68,'DATOS ASP'!$E$3:$F$5,2,FALSE)</f>
        <v>3</v>
      </c>
      <c r="S68" s="7" t="s">
        <v>20</v>
      </c>
      <c r="T68" s="11"/>
      <c r="U68" s="12">
        <f t="shared" si="6"/>
        <v>-6</v>
      </c>
      <c r="V68" s="129" t="s">
        <v>186</v>
      </c>
      <c r="W68" s="152" t="s">
        <v>170</v>
      </c>
      <c r="X68" s="152" t="s">
        <v>171</v>
      </c>
      <c r="Y68" s="152" t="s">
        <v>26</v>
      </c>
      <c r="Z68" s="6"/>
      <c r="AA68" s="6"/>
      <c r="AB68" s="126" t="s">
        <v>165</v>
      </c>
      <c r="AC68" s="6" t="s">
        <v>166</v>
      </c>
      <c r="AE68" s="153"/>
    </row>
    <row r="69" spans="1:31" ht="51.75" customHeight="1">
      <c r="A69" s="130"/>
      <c r="B69" s="130"/>
      <c r="C69" s="11">
        <v>47</v>
      </c>
      <c r="D69" s="150" t="s">
        <v>211</v>
      </c>
      <c r="E69" s="6" t="s">
        <v>149</v>
      </c>
      <c r="F69" s="6"/>
      <c r="G69" s="6"/>
      <c r="H69" s="6" t="s">
        <v>149</v>
      </c>
      <c r="I69" s="6"/>
      <c r="J69" s="6" t="s">
        <v>27</v>
      </c>
      <c r="K69" s="151" t="s">
        <v>152</v>
      </c>
      <c r="L69" s="151" t="s">
        <v>155</v>
      </c>
      <c r="M69" s="7" t="s">
        <v>11</v>
      </c>
      <c r="N69" s="11">
        <f>VLOOKUP(M69,'DATOS ASP'!$C$3:$D$4, 2,FALSE)</f>
        <v>-1</v>
      </c>
      <c r="O69" s="7" t="s">
        <v>14</v>
      </c>
      <c r="P69" s="11">
        <f>VLOOKUP(O69,'DATOS ASP'!$C$7:$D$8,2,FALSE)</f>
        <v>1</v>
      </c>
      <c r="Q69" s="7" t="s">
        <v>15</v>
      </c>
      <c r="R69" s="11">
        <f>VLOOKUP(Q69,'DATOS ASP'!$E$3:$F$5,2,FALSE)</f>
        <v>3</v>
      </c>
      <c r="S69" s="7" t="s">
        <v>20</v>
      </c>
      <c r="T69" s="11"/>
      <c r="U69" s="12">
        <f t="shared" si="6"/>
        <v>-6</v>
      </c>
      <c r="V69" s="129" t="s">
        <v>186</v>
      </c>
      <c r="W69" s="152" t="s">
        <v>159</v>
      </c>
      <c r="X69" s="152" t="s">
        <v>161</v>
      </c>
      <c r="Y69" s="152" t="s">
        <v>26</v>
      </c>
      <c r="Z69" s="6"/>
      <c r="AA69" s="6"/>
      <c r="AB69" s="126" t="s">
        <v>173</v>
      </c>
      <c r="AC69" s="126" t="s">
        <v>172</v>
      </c>
      <c r="AE69" s="153"/>
    </row>
    <row r="70" spans="1:31" ht="73.5" customHeight="1">
      <c r="A70" s="130"/>
      <c r="B70" s="130"/>
      <c r="C70" s="11">
        <v>48</v>
      </c>
      <c r="D70" s="150" t="s">
        <v>212</v>
      </c>
      <c r="E70" s="6" t="s">
        <v>149</v>
      </c>
      <c r="F70" s="6"/>
      <c r="G70" s="6"/>
      <c r="H70" s="6" t="s">
        <v>149</v>
      </c>
      <c r="I70" s="6"/>
      <c r="J70" s="6" t="s">
        <v>27</v>
      </c>
      <c r="K70" s="151" t="s">
        <v>151</v>
      </c>
      <c r="L70" s="151" t="s">
        <v>154</v>
      </c>
      <c r="M70" s="7" t="s">
        <v>11</v>
      </c>
      <c r="N70" s="11">
        <f>VLOOKUP(M70,'DATOS ASP'!$C$3:$D$4, 2,FALSE)</f>
        <v>-1</v>
      </c>
      <c r="O70" s="7" t="s">
        <v>14</v>
      </c>
      <c r="P70" s="11">
        <f>VLOOKUP(O70,'DATOS ASP'!$C$7:$D$8,2,FALSE)</f>
        <v>1</v>
      </c>
      <c r="Q70" s="7" t="s">
        <v>15</v>
      </c>
      <c r="R70" s="11">
        <f>VLOOKUP(Q70,'DATOS ASP'!$E$3:$F$5,2,FALSE)</f>
        <v>3</v>
      </c>
      <c r="S70" s="7" t="s">
        <v>20</v>
      </c>
      <c r="T70" s="11">
        <f>VLOOKUP(S70,'DATOS ASP'!$G$3:$H$5,2,FALSE)</f>
        <v>1</v>
      </c>
      <c r="U70" s="12">
        <f t="shared" ref="U70:U72" si="7">N70*((3*P70)+R70+T70)</f>
        <v>-7</v>
      </c>
      <c r="V70" s="129" t="s">
        <v>186</v>
      </c>
      <c r="W70" s="152" t="s">
        <v>158</v>
      </c>
      <c r="X70" s="152" t="s">
        <v>161</v>
      </c>
      <c r="Y70" s="152" t="s">
        <v>26</v>
      </c>
      <c r="Z70" s="6"/>
      <c r="AA70" s="6"/>
      <c r="AB70" s="126" t="s">
        <v>165</v>
      </c>
      <c r="AC70" s="6" t="s">
        <v>166</v>
      </c>
      <c r="AE70" s="153"/>
    </row>
    <row r="71" spans="1:31" ht="51.75" customHeight="1">
      <c r="A71" s="130"/>
      <c r="B71" s="130"/>
      <c r="C71" s="11">
        <v>49</v>
      </c>
      <c r="D71" s="150" t="s">
        <v>212</v>
      </c>
      <c r="E71" s="6" t="s">
        <v>149</v>
      </c>
      <c r="F71" s="6"/>
      <c r="G71" s="6"/>
      <c r="H71" s="6" t="s">
        <v>149</v>
      </c>
      <c r="I71" s="6"/>
      <c r="J71" s="6" t="s">
        <v>27</v>
      </c>
      <c r="K71" s="151" t="s">
        <v>169</v>
      </c>
      <c r="L71" s="151" t="s">
        <v>154</v>
      </c>
      <c r="M71" s="7" t="s">
        <v>11</v>
      </c>
      <c r="N71" s="11">
        <f>VLOOKUP(M71,'DATOS ASP'!$C$3:$D$4, 2,FALSE)</f>
        <v>-1</v>
      </c>
      <c r="O71" s="7" t="s">
        <v>14</v>
      </c>
      <c r="P71" s="11">
        <f>VLOOKUP(O71,'DATOS ASP'!$C$7:$D$8,2,FALSE)</f>
        <v>1</v>
      </c>
      <c r="Q71" s="7" t="s">
        <v>15</v>
      </c>
      <c r="R71" s="11">
        <f>VLOOKUP(Q71,'DATOS ASP'!$E$3:$F$5,2,FALSE)</f>
        <v>3</v>
      </c>
      <c r="S71" s="7" t="s">
        <v>20</v>
      </c>
      <c r="T71" s="11"/>
      <c r="U71" s="12">
        <f t="shared" si="7"/>
        <v>-6</v>
      </c>
      <c r="V71" s="129" t="s">
        <v>186</v>
      </c>
      <c r="W71" s="152" t="s">
        <v>170</v>
      </c>
      <c r="X71" s="152" t="s">
        <v>171</v>
      </c>
      <c r="Y71" s="152" t="s">
        <v>26</v>
      </c>
      <c r="Z71" s="6"/>
      <c r="AA71" s="6"/>
      <c r="AB71" s="126" t="s">
        <v>165</v>
      </c>
      <c r="AC71" s="6" t="s">
        <v>166</v>
      </c>
      <c r="AE71" s="153"/>
    </row>
    <row r="72" spans="1:31" ht="51.75" customHeight="1">
      <c r="A72" s="130"/>
      <c r="B72" s="130"/>
      <c r="C72" s="11">
        <v>50</v>
      </c>
      <c r="D72" s="150" t="s">
        <v>212</v>
      </c>
      <c r="E72" s="6" t="s">
        <v>149</v>
      </c>
      <c r="F72" s="6"/>
      <c r="G72" s="6"/>
      <c r="H72" s="6" t="s">
        <v>149</v>
      </c>
      <c r="I72" s="6"/>
      <c r="J72" s="6" t="s">
        <v>27</v>
      </c>
      <c r="K72" s="151" t="s">
        <v>152</v>
      </c>
      <c r="L72" s="151" t="s">
        <v>155</v>
      </c>
      <c r="M72" s="7" t="s">
        <v>11</v>
      </c>
      <c r="N72" s="11">
        <f>VLOOKUP(M72,'DATOS ASP'!$C$3:$D$4, 2,FALSE)</f>
        <v>-1</v>
      </c>
      <c r="O72" s="7" t="s">
        <v>14</v>
      </c>
      <c r="P72" s="11">
        <f>VLOOKUP(O72,'DATOS ASP'!$C$7:$D$8,2,FALSE)</f>
        <v>1</v>
      </c>
      <c r="Q72" s="7" t="s">
        <v>15</v>
      </c>
      <c r="R72" s="11">
        <f>VLOOKUP(Q72,'DATOS ASP'!$E$3:$F$5,2,FALSE)</f>
        <v>3</v>
      </c>
      <c r="S72" s="7" t="s">
        <v>20</v>
      </c>
      <c r="T72" s="11"/>
      <c r="U72" s="12">
        <f t="shared" si="7"/>
        <v>-6</v>
      </c>
      <c r="V72" s="129" t="s">
        <v>186</v>
      </c>
      <c r="W72" s="152" t="s">
        <v>159</v>
      </c>
      <c r="X72" s="152" t="s">
        <v>161</v>
      </c>
      <c r="Y72" s="152" t="s">
        <v>26</v>
      </c>
      <c r="Z72" s="6"/>
      <c r="AA72" s="6"/>
      <c r="AB72" s="126" t="s">
        <v>173</v>
      </c>
      <c r="AC72" s="126" t="s">
        <v>172</v>
      </c>
      <c r="AE72" s="153"/>
    </row>
    <row r="73" spans="1:31" ht="73.5" customHeight="1">
      <c r="A73" s="130"/>
      <c r="B73" s="130"/>
      <c r="C73" s="11">
        <v>51</v>
      </c>
      <c r="D73" s="150" t="s">
        <v>213</v>
      </c>
      <c r="E73" s="6" t="s">
        <v>149</v>
      </c>
      <c r="F73" s="6"/>
      <c r="G73" s="6"/>
      <c r="H73" s="6" t="s">
        <v>149</v>
      </c>
      <c r="I73" s="6"/>
      <c r="J73" s="6" t="s">
        <v>27</v>
      </c>
      <c r="K73" s="151" t="s">
        <v>151</v>
      </c>
      <c r="L73" s="151" t="s">
        <v>154</v>
      </c>
      <c r="M73" s="7" t="s">
        <v>11</v>
      </c>
      <c r="N73" s="11">
        <f>VLOOKUP(M73,'DATOS ASP'!$C$3:$D$4, 2,FALSE)</f>
        <v>-1</v>
      </c>
      <c r="O73" s="7" t="s">
        <v>14</v>
      </c>
      <c r="P73" s="11">
        <f>VLOOKUP(O73,'DATOS ASP'!$C$7:$D$8,2,FALSE)</f>
        <v>1</v>
      </c>
      <c r="Q73" s="7" t="s">
        <v>15</v>
      </c>
      <c r="R73" s="11">
        <f>VLOOKUP(Q73,'DATOS ASP'!$E$3:$F$5,2,FALSE)</f>
        <v>3</v>
      </c>
      <c r="S73" s="7" t="s">
        <v>20</v>
      </c>
      <c r="T73" s="11">
        <f>VLOOKUP(S73,'DATOS ASP'!$G$3:$H$5,2,FALSE)</f>
        <v>1</v>
      </c>
      <c r="U73" s="12">
        <f t="shared" ref="U73:U75" si="8">N73*((3*P73)+R73+T73)</f>
        <v>-7</v>
      </c>
      <c r="V73" s="129" t="s">
        <v>186</v>
      </c>
      <c r="W73" s="152" t="s">
        <v>158</v>
      </c>
      <c r="X73" s="152" t="s">
        <v>161</v>
      </c>
      <c r="Y73" s="152" t="s">
        <v>26</v>
      </c>
      <c r="Z73" s="6"/>
      <c r="AA73" s="6"/>
      <c r="AB73" s="126" t="s">
        <v>165</v>
      </c>
      <c r="AC73" s="6" t="s">
        <v>166</v>
      </c>
      <c r="AE73" s="153"/>
    </row>
    <row r="74" spans="1:31" ht="51.75" customHeight="1">
      <c r="A74" s="130"/>
      <c r="B74" s="130"/>
      <c r="C74" s="11">
        <v>52</v>
      </c>
      <c r="D74" s="150" t="s">
        <v>213</v>
      </c>
      <c r="E74" s="6" t="s">
        <v>149</v>
      </c>
      <c r="F74" s="6"/>
      <c r="G74" s="6"/>
      <c r="H74" s="6" t="s">
        <v>149</v>
      </c>
      <c r="I74" s="6"/>
      <c r="J74" s="6" t="s">
        <v>27</v>
      </c>
      <c r="K74" s="151" t="s">
        <v>169</v>
      </c>
      <c r="L74" s="151" t="s">
        <v>154</v>
      </c>
      <c r="M74" s="7" t="s">
        <v>11</v>
      </c>
      <c r="N74" s="11">
        <f>VLOOKUP(M74,'DATOS ASP'!$C$3:$D$4, 2,FALSE)</f>
        <v>-1</v>
      </c>
      <c r="O74" s="7" t="s">
        <v>14</v>
      </c>
      <c r="P74" s="11">
        <f>VLOOKUP(O74,'DATOS ASP'!$C$7:$D$8,2,FALSE)</f>
        <v>1</v>
      </c>
      <c r="Q74" s="7" t="s">
        <v>15</v>
      </c>
      <c r="R74" s="11">
        <f>VLOOKUP(Q74,'DATOS ASP'!$E$3:$F$5,2,FALSE)</f>
        <v>3</v>
      </c>
      <c r="S74" s="7" t="s">
        <v>20</v>
      </c>
      <c r="T74" s="11"/>
      <c r="U74" s="12">
        <f t="shared" si="8"/>
        <v>-6</v>
      </c>
      <c r="V74" s="129" t="s">
        <v>186</v>
      </c>
      <c r="W74" s="152" t="s">
        <v>170</v>
      </c>
      <c r="X74" s="152" t="s">
        <v>171</v>
      </c>
      <c r="Y74" s="152" t="s">
        <v>26</v>
      </c>
      <c r="Z74" s="6"/>
      <c r="AA74" s="6"/>
      <c r="AB74" s="126" t="s">
        <v>165</v>
      </c>
      <c r="AC74" s="6" t="s">
        <v>166</v>
      </c>
      <c r="AE74" s="153"/>
    </row>
    <row r="75" spans="1:31" ht="51.75" customHeight="1">
      <c r="A75" s="130"/>
      <c r="B75" s="130"/>
      <c r="C75" s="11">
        <v>53</v>
      </c>
      <c r="D75" s="150" t="s">
        <v>213</v>
      </c>
      <c r="E75" s="6" t="s">
        <v>149</v>
      </c>
      <c r="F75" s="6"/>
      <c r="G75" s="6"/>
      <c r="H75" s="6" t="s">
        <v>149</v>
      </c>
      <c r="I75" s="6"/>
      <c r="J75" s="6" t="s">
        <v>27</v>
      </c>
      <c r="K75" s="151" t="s">
        <v>152</v>
      </c>
      <c r="L75" s="151" t="s">
        <v>155</v>
      </c>
      <c r="M75" s="7" t="s">
        <v>11</v>
      </c>
      <c r="N75" s="11">
        <f>VLOOKUP(M75,'DATOS ASP'!$C$3:$D$4, 2,FALSE)</f>
        <v>-1</v>
      </c>
      <c r="O75" s="7" t="s">
        <v>14</v>
      </c>
      <c r="P75" s="11">
        <f>VLOOKUP(O75,'DATOS ASP'!$C$7:$D$8,2,FALSE)</f>
        <v>1</v>
      </c>
      <c r="Q75" s="7" t="s">
        <v>15</v>
      </c>
      <c r="R75" s="11">
        <f>VLOOKUP(Q75,'DATOS ASP'!$E$3:$F$5,2,FALSE)</f>
        <v>3</v>
      </c>
      <c r="S75" s="7" t="s">
        <v>20</v>
      </c>
      <c r="T75" s="11"/>
      <c r="U75" s="12">
        <f t="shared" si="8"/>
        <v>-6</v>
      </c>
      <c r="V75" s="129" t="s">
        <v>186</v>
      </c>
      <c r="W75" s="152" t="s">
        <v>159</v>
      </c>
      <c r="X75" s="152" t="s">
        <v>161</v>
      </c>
      <c r="Y75" s="152" t="s">
        <v>26</v>
      </c>
      <c r="Z75" s="6"/>
      <c r="AA75" s="6"/>
      <c r="AB75" s="126" t="s">
        <v>173</v>
      </c>
      <c r="AC75" s="126" t="s">
        <v>172</v>
      </c>
      <c r="AE75" s="153"/>
    </row>
    <row r="76" spans="1:31" ht="73.5" customHeight="1">
      <c r="A76" s="130"/>
      <c r="B76" s="130"/>
      <c r="C76" s="11">
        <v>51</v>
      </c>
      <c r="D76" s="129" t="s">
        <v>218</v>
      </c>
      <c r="E76" s="6" t="s">
        <v>149</v>
      </c>
      <c r="F76" s="6"/>
      <c r="G76" s="6"/>
      <c r="H76" s="6" t="s">
        <v>149</v>
      </c>
      <c r="I76" s="6"/>
      <c r="J76" s="6" t="s">
        <v>27</v>
      </c>
      <c r="K76" s="151" t="s">
        <v>151</v>
      </c>
      <c r="L76" s="151" t="s">
        <v>154</v>
      </c>
      <c r="M76" s="7" t="s">
        <v>11</v>
      </c>
      <c r="N76" s="11">
        <f>VLOOKUP(M76,'DATOS ASP'!$C$3:$D$4, 2,FALSE)</f>
        <v>-1</v>
      </c>
      <c r="O76" s="7" t="s">
        <v>14</v>
      </c>
      <c r="P76" s="11">
        <f>VLOOKUP(O76,'DATOS ASP'!$C$7:$D$8,2,FALSE)</f>
        <v>1</v>
      </c>
      <c r="Q76" s="7" t="s">
        <v>15</v>
      </c>
      <c r="R76" s="11">
        <f>VLOOKUP(Q76,'DATOS ASP'!$E$3:$F$5,2,FALSE)</f>
        <v>3</v>
      </c>
      <c r="S76" s="7" t="s">
        <v>20</v>
      </c>
      <c r="T76" s="11">
        <f>VLOOKUP(S76,'DATOS ASP'!$G$3:$H$5,2,FALSE)</f>
        <v>1</v>
      </c>
      <c r="U76" s="12">
        <f t="shared" ref="U76:U78" si="9">N76*((3*P76)+R76+T76)</f>
        <v>-7</v>
      </c>
      <c r="V76" s="129" t="s">
        <v>186</v>
      </c>
      <c r="W76" s="152" t="s">
        <v>158</v>
      </c>
      <c r="X76" s="152" t="s">
        <v>161</v>
      </c>
      <c r="Y76" s="152" t="s">
        <v>26</v>
      </c>
      <c r="Z76" s="6"/>
      <c r="AA76" s="6"/>
      <c r="AB76" s="126" t="s">
        <v>165</v>
      </c>
      <c r="AC76" s="6" t="s">
        <v>166</v>
      </c>
      <c r="AE76" s="153"/>
    </row>
    <row r="77" spans="1:31" ht="51.75" customHeight="1">
      <c r="A77" s="130"/>
      <c r="B77" s="130"/>
      <c r="C77" s="11">
        <v>52</v>
      </c>
      <c r="D77" s="129" t="s">
        <v>218</v>
      </c>
      <c r="E77" s="6" t="s">
        <v>149</v>
      </c>
      <c r="F77" s="6"/>
      <c r="G77" s="6"/>
      <c r="H77" s="6" t="s">
        <v>149</v>
      </c>
      <c r="I77" s="6"/>
      <c r="J77" s="6" t="s">
        <v>27</v>
      </c>
      <c r="K77" s="151" t="s">
        <v>169</v>
      </c>
      <c r="L77" s="151" t="s">
        <v>154</v>
      </c>
      <c r="M77" s="7" t="s">
        <v>11</v>
      </c>
      <c r="N77" s="11">
        <f>VLOOKUP(M77,'DATOS ASP'!$C$3:$D$4, 2,FALSE)</f>
        <v>-1</v>
      </c>
      <c r="O77" s="7" t="s">
        <v>14</v>
      </c>
      <c r="P77" s="11">
        <f>VLOOKUP(O77,'DATOS ASP'!$C$7:$D$8,2,FALSE)</f>
        <v>1</v>
      </c>
      <c r="Q77" s="7" t="s">
        <v>15</v>
      </c>
      <c r="R77" s="11">
        <f>VLOOKUP(Q77,'DATOS ASP'!$E$3:$F$5,2,FALSE)</f>
        <v>3</v>
      </c>
      <c r="S77" s="7" t="s">
        <v>20</v>
      </c>
      <c r="T77" s="11"/>
      <c r="U77" s="12">
        <f t="shared" si="9"/>
        <v>-6</v>
      </c>
      <c r="V77" s="129" t="s">
        <v>186</v>
      </c>
      <c r="W77" s="152" t="s">
        <v>170</v>
      </c>
      <c r="X77" s="152" t="s">
        <v>171</v>
      </c>
      <c r="Y77" s="152" t="s">
        <v>26</v>
      </c>
      <c r="Z77" s="6"/>
      <c r="AA77" s="6"/>
      <c r="AB77" s="126" t="s">
        <v>165</v>
      </c>
      <c r="AC77" s="6" t="s">
        <v>166</v>
      </c>
      <c r="AE77" s="153"/>
    </row>
    <row r="78" spans="1:31" ht="51.75" customHeight="1">
      <c r="A78" s="130"/>
      <c r="B78" s="130"/>
      <c r="C78" s="11">
        <v>53</v>
      </c>
      <c r="D78" s="129" t="s">
        <v>218</v>
      </c>
      <c r="E78" s="6" t="s">
        <v>149</v>
      </c>
      <c r="F78" s="6"/>
      <c r="G78" s="6"/>
      <c r="H78" s="6" t="s">
        <v>149</v>
      </c>
      <c r="I78" s="6"/>
      <c r="J78" s="6" t="s">
        <v>27</v>
      </c>
      <c r="K78" s="151" t="s">
        <v>152</v>
      </c>
      <c r="L78" s="151" t="s">
        <v>155</v>
      </c>
      <c r="M78" s="7" t="s">
        <v>11</v>
      </c>
      <c r="N78" s="11">
        <f>VLOOKUP(M78,'DATOS ASP'!$C$3:$D$4, 2,FALSE)</f>
        <v>-1</v>
      </c>
      <c r="O78" s="7" t="s">
        <v>14</v>
      </c>
      <c r="P78" s="11">
        <f>VLOOKUP(O78,'DATOS ASP'!$C$7:$D$8,2,FALSE)</f>
        <v>1</v>
      </c>
      <c r="Q78" s="7" t="s">
        <v>15</v>
      </c>
      <c r="R78" s="11">
        <f>VLOOKUP(Q78,'DATOS ASP'!$E$3:$F$5,2,FALSE)</f>
        <v>3</v>
      </c>
      <c r="S78" s="7" t="s">
        <v>20</v>
      </c>
      <c r="T78" s="11"/>
      <c r="U78" s="12">
        <f t="shared" si="9"/>
        <v>-6</v>
      </c>
      <c r="V78" s="129" t="s">
        <v>186</v>
      </c>
      <c r="W78" s="152" t="s">
        <v>159</v>
      </c>
      <c r="X78" s="152" t="s">
        <v>161</v>
      </c>
      <c r="Y78" s="152" t="s">
        <v>26</v>
      </c>
      <c r="Z78" s="6"/>
      <c r="AA78" s="6"/>
      <c r="AB78" s="126" t="s">
        <v>173</v>
      </c>
      <c r="AC78" s="126" t="s">
        <v>172</v>
      </c>
      <c r="AE78" s="153"/>
    </row>
    <row r="79" spans="1:31" ht="73.5" customHeight="1">
      <c r="A79" s="130"/>
      <c r="B79" s="130"/>
      <c r="C79" s="11">
        <v>51</v>
      </c>
      <c r="D79" s="129" t="s">
        <v>219</v>
      </c>
      <c r="E79" s="6" t="s">
        <v>149</v>
      </c>
      <c r="F79" s="6"/>
      <c r="G79" s="6"/>
      <c r="H79" s="6" t="s">
        <v>149</v>
      </c>
      <c r="I79" s="6"/>
      <c r="J79" s="6" t="s">
        <v>27</v>
      </c>
      <c r="K79" s="151" t="s">
        <v>151</v>
      </c>
      <c r="L79" s="151" t="s">
        <v>154</v>
      </c>
      <c r="M79" s="7" t="s">
        <v>11</v>
      </c>
      <c r="N79" s="11">
        <f>VLOOKUP(M79,'DATOS ASP'!$C$3:$D$4, 2,FALSE)</f>
        <v>-1</v>
      </c>
      <c r="O79" s="7" t="s">
        <v>14</v>
      </c>
      <c r="P79" s="11">
        <f>VLOOKUP(O79,'DATOS ASP'!$C$7:$D$8,2,FALSE)</f>
        <v>1</v>
      </c>
      <c r="Q79" s="7" t="s">
        <v>15</v>
      </c>
      <c r="R79" s="11">
        <f>VLOOKUP(Q79,'DATOS ASP'!$E$3:$F$5,2,FALSE)</f>
        <v>3</v>
      </c>
      <c r="S79" s="7" t="s">
        <v>20</v>
      </c>
      <c r="T79" s="11">
        <f>VLOOKUP(S79,'DATOS ASP'!$G$3:$H$5,2,FALSE)</f>
        <v>1</v>
      </c>
      <c r="U79" s="12">
        <f t="shared" ref="U79:U81" si="10">N79*((3*P79)+R79+T79)</f>
        <v>-7</v>
      </c>
      <c r="V79" s="129" t="s">
        <v>186</v>
      </c>
      <c r="W79" s="152" t="s">
        <v>158</v>
      </c>
      <c r="X79" s="152" t="s">
        <v>161</v>
      </c>
      <c r="Y79" s="152" t="s">
        <v>26</v>
      </c>
      <c r="Z79" s="6"/>
      <c r="AA79" s="6"/>
      <c r="AB79" s="126" t="s">
        <v>165</v>
      </c>
      <c r="AC79" s="6" t="s">
        <v>166</v>
      </c>
      <c r="AE79" s="153"/>
    </row>
    <row r="80" spans="1:31" ht="51.75" customHeight="1">
      <c r="A80" s="130"/>
      <c r="B80" s="130"/>
      <c r="C80" s="11">
        <v>52</v>
      </c>
      <c r="D80" s="129" t="s">
        <v>219</v>
      </c>
      <c r="E80" s="6" t="s">
        <v>149</v>
      </c>
      <c r="F80" s="6"/>
      <c r="G80" s="6"/>
      <c r="H80" s="6" t="s">
        <v>149</v>
      </c>
      <c r="I80" s="6"/>
      <c r="J80" s="6" t="s">
        <v>27</v>
      </c>
      <c r="K80" s="151" t="s">
        <v>169</v>
      </c>
      <c r="L80" s="151" t="s">
        <v>154</v>
      </c>
      <c r="M80" s="7" t="s">
        <v>11</v>
      </c>
      <c r="N80" s="11">
        <f>VLOOKUP(M80,'DATOS ASP'!$C$3:$D$4, 2,FALSE)</f>
        <v>-1</v>
      </c>
      <c r="O80" s="7" t="s">
        <v>14</v>
      </c>
      <c r="P80" s="11">
        <f>VLOOKUP(O80,'DATOS ASP'!$C$7:$D$8,2,FALSE)</f>
        <v>1</v>
      </c>
      <c r="Q80" s="7" t="s">
        <v>15</v>
      </c>
      <c r="R80" s="11">
        <f>VLOOKUP(Q80,'DATOS ASP'!$E$3:$F$5,2,FALSE)</f>
        <v>3</v>
      </c>
      <c r="S80" s="7" t="s">
        <v>20</v>
      </c>
      <c r="T80" s="11"/>
      <c r="U80" s="12">
        <f t="shared" si="10"/>
        <v>-6</v>
      </c>
      <c r="V80" s="129" t="s">
        <v>186</v>
      </c>
      <c r="W80" s="152" t="s">
        <v>170</v>
      </c>
      <c r="X80" s="152" t="s">
        <v>171</v>
      </c>
      <c r="Y80" s="152" t="s">
        <v>26</v>
      </c>
      <c r="Z80" s="6"/>
      <c r="AA80" s="6"/>
      <c r="AB80" s="126" t="s">
        <v>165</v>
      </c>
      <c r="AC80" s="6" t="s">
        <v>166</v>
      </c>
      <c r="AE80" s="153"/>
    </row>
    <row r="81" spans="1:31" ht="51.75" customHeight="1">
      <c r="A81" s="130"/>
      <c r="B81" s="130"/>
      <c r="C81" s="11">
        <v>53</v>
      </c>
      <c r="D81" s="129" t="s">
        <v>219</v>
      </c>
      <c r="E81" s="6" t="s">
        <v>149</v>
      </c>
      <c r="F81" s="6"/>
      <c r="G81" s="6"/>
      <c r="H81" s="6" t="s">
        <v>149</v>
      </c>
      <c r="I81" s="6"/>
      <c r="J81" s="6" t="s">
        <v>27</v>
      </c>
      <c r="K81" s="151" t="s">
        <v>152</v>
      </c>
      <c r="L81" s="151" t="s">
        <v>155</v>
      </c>
      <c r="M81" s="7" t="s">
        <v>11</v>
      </c>
      <c r="N81" s="11">
        <f>VLOOKUP(M81,'DATOS ASP'!$C$3:$D$4, 2,FALSE)</f>
        <v>-1</v>
      </c>
      <c r="O81" s="7" t="s">
        <v>14</v>
      </c>
      <c r="P81" s="11">
        <f>VLOOKUP(O81,'DATOS ASP'!$C$7:$D$8,2,FALSE)</f>
        <v>1</v>
      </c>
      <c r="Q81" s="7" t="s">
        <v>15</v>
      </c>
      <c r="R81" s="11">
        <f>VLOOKUP(Q81,'DATOS ASP'!$E$3:$F$5,2,FALSE)</f>
        <v>3</v>
      </c>
      <c r="S81" s="7" t="s">
        <v>20</v>
      </c>
      <c r="T81" s="11"/>
      <c r="U81" s="12">
        <f t="shared" si="10"/>
        <v>-6</v>
      </c>
      <c r="V81" s="129" t="s">
        <v>186</v>
      </c>
      <c r="W81" s="152" t="s">
        <v>159</v>
      </c>
      <c r="X81" s="152" t="s">
        <v>161</v>
      </c>
      <c r="Y81" s="152" t="s">
        <v>26</v>
      </c>
      <c r="Z81" s="6"/>
      <c r="AA81" s="6"/>
      <c r="AB81" s="126" t="s">
        <v>173</v>
      </c>
      <c r="AC81" s="126" t="s">
        <v>172</v>
      </c>
      <c r="AE81" s="153"/>
    </row>
    <row r="82" spans="1:31" ht="79.5" customHeight="1">
      <c r="A82" s="130"/>
      <c r="B82" s="130"/>
      <c r="C82" s="11">
        <v>54</v>
      </c>
      <c r="D82" s="129"/>
      <c r="E82" s="6"/>
      <c r="F82" s="6"/>
      <c r="G82" s="6"/>
      <c r="H82" s="6"/>
      <c r="I82" s="6"/>
      <c r="J82" s="6"/>
      <c r="K82" s="151"/>
      <c r="L82" s="151"/>
      <c r="M82" s="7"/>
      <c r="N82" s="11" t="e">
        <f>VLOOKUP(M82,'DATOS ASP'!$C$3:$D$4, 2,FALSE)</f>
        <v>#N/A</v>
      </c>
      <c r="O82" s="7"/>
      <c r="P82" s="11" t="e">
        <f>VLOOKUP(O82,'DATOS ASP'!$C$7:$D$8,2,FALSE)</f>
        <v>#N/A</v>
      </c>
      <c r="Q82" s="7"/>
      <c r="R82" s="11" t="e">
        <f>VLOOKUP(Q82,'DATOS ASP'!$E$3:$F$5,2,FALSE)</f>
        <v>#N/A</v>
      </c>
      <c r="S82" s="7"/>
      <c r="T82" s="11" t="e">
        <f>VLOOKUP(S82,'DATOS ASP'!$G$3:$H$5,2,FALSE)</f>
        <v>#N/A</v>
      </c>
      <c r="U82" s="12" t="e">
        <f t="shared" si="1"/>
        <v>#N/A</v>
      </c>
      <c r="V82" s="152"/>
      <c r="W82" s="115"/>
      <c r="X82" s="6"/>
      <c r="Y82" s="6"/>
      <c r="Z82" s="6"/>
      <c r="AA82" s="6"/>
      <c r="AB82" s="128"/>
      <c r="AC82" s="6"/>
      <c r="AE82" s="153"/>
    </row>
    <row r="83" spans="1:31" ht="51.75" customHeight="1">
      <c r="A83" s="130"/>
      <c r="B83" s="130"/>
      <c r="C83" s="11">
        <v>55</v>
      </c>
      <c r="D83" s="150"/>
      <c r="E83" s="6"/>
      <c r="F83" s="6"/>
      <c r="G83" s="6"/>
      <c r="H83" s="6"/>
      <c r="I83" s="6"/>
      <c r="J83" s="6"/>
      <c r="K83" s="151"/>
      <c r="L83" s="151"/>
      <c r="M83" s="7"/>
      <c r="N83" s="11" t="e">
        <f>VLOOKUP(M83,'DATOS ASP'!$C$3:$D$4, 2,FALSE)</f>
        <v>#N/A</v>
      </c>
      <c r="O83" s="7"/>
      <c r="P83" s="11" t="e">
        <f>VLOOKUP(O83,'DATOS ASP'!$C$7:$D$8,2,FALSE)</f>
        <v>#N/A</v>
      </c>
      <c r="Q83" s="7"/>
      <c r="R83" s="11" t="e">
        <f>VLOOKUP(Q83,'DATOS ASP'!$E$3:$F$5,2,FALSE)</f>
        <v>#N/A</v>
      </c>
      <c r="S83" s="7"/>
      <c r="T83" s="11" t="e">
        <f>VLOOKUP(S83,'DATOS ASP'!$G$3:$H$5,2,FALSE)</f>
        <v>#N/A</v>
      </c>
      <c r="U83" s="12" t="e">
        <f t="shared" si="1"/>
        <v>#N/A</v>
      </c>
      <c r="V83" s="152"/>
      <c r="W83" s="115"/>
      <c r="X83" s="6"/>
      <c r="Y83" s="6"/>
      <c r="Z83" s="6"/>
      <c r="AA83" s="6"/>
      <c r="AB83" s="6"/>
      <c r="AC83" s="6"/>
      <c r="AE83" s="153"/>
    </row>
    <row r="84" spans="1:31" ht="51.75" customHeight="1">
      <c r="A84" s="130"/>
      <c r="B84" s="130"/>
      <c r="C84" s="11">
        <v>56</v>
      </c>
      <c r="D84" s="150"/>
      <c r="E84" s="6"/>
      <c r="F84" s="6"/>
      <c r="G84" s="6"/>
      <c r="H84" s="6"/>
      <c r="I84" s="6"/>
      <c r="J84" s="6"/>
      <c r="K84" s="151"/>
      <c r="L84" s="151"/>
      <c r="M84" s="7"/>
      <c r="N84" s="11" t="e">
        <f>VLOOKUP(M84,'DATOS ASP'!$C$3:$D$4, 2,FALSE)</f>
        <v>#N/A</v>
      </c>
      <c r="O84" s="7"/>
      <c r="P84" s="11" t="e">
        <f>VLOOKUP(O84,'DATOS ASP'!$C$7:$D$8,2,FALSE)</f>
        <v>#N/A</v>
      </c>
      <c r="Q84" s="7"/>
      <c r="R84" s="11" t="e">
        <f>VLOOKUP(Q84,'DATOS ASP'!$E$3:$F$5,2,FALSE)</f>
        <v>#N/A</v>
      </c>
      <c r="S84" s="7"/>
      <c r="T84" s="11" t="e">
        <f>VLOOKUP(S84,'DATOS ASP'!$G$3:$H$5,2,FALSE)</f>
        <v>#N/A</v>
      </c>
      <c r="U84" s="12" t="e">
        <f t="shared" si="1"/>
        <v>#N/A</v>
      </c>
      <c r="V84" s="152"/>
      <c r="W84" s="115"/>
      <c r="X84" s="6"/>
      <c r="Y84" s="6"/>
      <c r="Z84" s="6"/>
      <c r="AA84" s="6"/>
      <c r="AB84" s="6"/>
      <c r="AC84" s="6"/>
      <c r="AE84" s="153"/>
    </row>
    <row r="85" spans="1:31" ht="51.75" customHeight="1">
      <c r="A85" s="130"/>
      <c r="B85" s="130"/>
      <c r="C85" s="11">
        <v>57</v>
      </c>
      <c r="D85" s="150"/>
      <c r="E85" s="6"/>
      <c r="F85" s="6"/>
      <c r="G85" s="6"/>
      <c r="H85" s="6"/>
      <c r="I85" s="6"/>
      <c r="J85" s="6"/>
      <c r="K85" s="151"/>
      <c r="L85" s="151"/>
      <c r="M85" s="7"/>
      <c r="N85" s="11" t="e">
        <f>VLOOKUP(M85,'DATOS ASP'!$C$3:$D$4, 2,FALSE)</f>
        <v>#N/A</v>
      </c>
      <c r="O85" s="7"/>
      <c r="P85" s="11" t="e">
        <f>VLOOKUP(O85,'DATOS ASP'!$C$7:$D$8,2,FALSE)</f>
        <v>#N/A</v>
      </c>
      <c r="Q85" s="7"/>
      <c r="R85" s="11" t="e">
        <f>VLOOKUP(Q85,'DATOS ASP'!$E$3:$F$5,2,FALSE)</f>
        <v>#N/A</v>
      </c>
      <c r="S85" s="7"/>
      <c r="T85" s="11" t="e">
        <f>VLOOKUP(S85,'DATOS ASP'!$G$3:$H$5,2,FALSE)</f>
        <v>#N/A</v>
      </c>
      <c r="U85" s="12" t="e">
        <f t="shared" si="1"/>
        <v>#N/A</v>
      </c>
      <c r="V85" s="152"/>
      <c r="W85" s="115"/>
      <c r="X85" s="6"/>
      <c r="Y85" s="6"/>
      <c r="Z85" s="6"/>
      <c r="AA85" s="6"/>
      <c r="AB85" s="6"/>
      <c r="AC85" s="6"/>
      <c r="AE85" s="153"/>
    </row>
    <row r="86" spans="1:31" ht="51.75" customHeight="1">
      <c r="A86" s="130"/>
      <c r="B86" s="130"/>
      <c r="C86" s="11">
        <v>58</v>
      </c>
      <c r="D86" s="152"/>
      <c r="E86" s="6"/>
      <c r="F86" s="6"/>
      <c r="G86" s="6"/>
      <c r="H86" s="6"/>
      <c r="I86" s="6"/>
      <c r="J86" s="6"/>
      <c r="K86" s="151"/>
      <c r="L86" s="151"/>
      <c r="M86" s="7"/>
      <c r="N86" s="11" t="e">
        <f>VLOOKUP(M86,'DATOS ASP'!$C$3:$D$4, 2,FALSE)</f>
        <v>#N/A</v>
      </c>
      <c r="O86" s="7"/>
      <c r="P86" s="11" t="e">
        <f>VLOOKUP(O86,'DATOS ASP'!$C$7:$D$8,2,FALSE)</f>
        <v>#N/A</v>
      </c>
      <c r="Q86" s="7"/>
      <c r="R86" s="11" t="e">
        <f>VLOOKUP(Q86,'DATOS ASP'!$E$3:$F$5,2,FALSE)</f>
        <v>#N/A</v>
      </c>
      <c r="S86" s="7"/>
      <c r="T86" s="11" t="e">
        <f>VLOOKUP(S86,'DATOS ASP'!$G$3:$H$5,2,FALSE)</f>
        <v>#N/A</v>
      </c>
      <c r="U86" s="12" t="e">
        <f t="shared" si="1"/>
        <v>#N/A</v>
      </c>
      <c r="V86" s="152"/>
      <c r="W86" s="115"/>
      <c r="X86" s="6"/>
      <c r="Y86" s="6"/>
      <c r="Z86" s="6"/>
      <c r="AA86" s="6"/>
      <c r="AB86" s="6"/>
      <c r="AC86" s="6"/>
      <c r="AE86" s="153"/>
    </row>
    <row r="87" spans="1:31" ht="51.75" customHeight="1">
      <c r="A87" s="130"/>
      <c r="B87" s="130"/>
      <c r="C87" s="11">
        <v>59</v>
      </c>
      <c r="D87" s="152"/>
      <c r="E87" s="6"/>
      <c r="F87" s="6"/>
      <c r="G87" s="6"/>
      <c r="H87" s="6"/>
      <c r="I87" s="6"/>
      <c r="J87" s="6"/>
      <c r="K87" s="151"/>
      <c r="L87" s="151"/>
      <c r="M87" s="7"/>
      <c r="N87" s="11" t="e">
        <f>VLOOKUP(M87,'DATOS ASP'!$C$3:$D$4, 2,FALSE)</f>
        <v>#N/A</v>
      </c>
      <c r="O87" s="7"/>
      <c r="P87" s="11" t="e">
        <f>VLOOKUP(O87,'DATOS ASP'!$C$7:$D$8,2,FALSE)</f>
        <v>#N/A</v>
      </c>
      <c r="Q87" s="7"/>
      <c r="R87" s="11" t="e">
        <f>VLOOKUP(Q87,'DATOS ASP'!$E$3:$F$5,2,FALSE)</f>
        <v>#N/A</v>
      </c>
      <c r="S87" s="7"/>
      <c r="T87" s="11" t="e">
        <f>VLOOKUP(S87,'DATOS ASP'!$G$3:$H$5,2,FALSE)</f>
        <v>#N/A</v>
      </c>
      <c r="U87" s="12" t="e">
        <f t="shared" si="1"/>
        <v>#N/A</v>
      </c>
      <c r="V87" s="152"/>
      <c r="W87" s="115"/>
      <c r="X87" s="6"/>
      <c r="Y87" s="6"/>
      <c r="Z87" s="6"/>
      <c r="AA87" s="6"/>
      <c r="AB87" s="6"/>
      <c r="AC87" s="6"/>
      <c r="AE87" s="153"/>
    </row>
    <row r="88" spans="1:31" ht="51.75" customHeight="1">
      <c r="A88" s="130"/>
      <c r="B88" s="130"/>
      <c r="C88" s="11">
        <v>60</v>
      </c>
      <c r="D88" s="152"/>
      <c r="E88" s="6"/>
      <c r="F88" s="6"/>
      <c r="G88" s="6"/>
      <c r="H88" s="6"/>
      <c r="I88" s="6"/>
      <c r="J88" s="6"/>
      <c r="K88" s="156"/>
      <c r="L88" s="151"/>
      <c r="M88" s="7"/>
      <c r="N88" s="11" t="e">
        <f>VLOOKUP(M88,'DATOS ASP'!$C$3:$D$4, 2,FALSE)</f>
        <v>#N/A</v>
      </c>
      <c r="O88" s="7"/>
      <c r="P88" s="11" t="e">
        <f>VLOOKUP(O88,'DATOS ASP'!$C$7:$D$8,2,FALSE)</f>
        <v>#N/A</v>
      </c>
      <c r="Q88" s="7"/>
      <c r="R88" s="11" t="e">
        <f>VLOOKUP(Q88,'DATOS ASP'!$E$3:$F$5,2,FALSE)</f>
        <v>#N/A</v>
      </c>
      <c r="S88" s="7"/>
      <c r="T88" s="11" t="e">
        <f>VLOOKUP(S88,'DATOS ASP'!$G$3:$H$5,2,FALSE)</f>
        <v>#N/A</v>
      </c>
      <c r="U88" s="12" t="e">
        <f t="shared" si="1"/>
        <v>#N/A</v>
      </c>
      <c r="V88" s="152"/>
      <c r="W88" s="115"/>
      <c r="X88" s="6"/>
      <c r="Y88" s="6"/>
      <c r="Z88" s="6"/>
      <c r="AA88" s="6"/>
      <c r="AB88" s="6"/>
      <c r="AC88" s="6"/>
      <c r="AE88" s="153"/>
    </row>
    <row r="89" spans="1:31" ht="51.75" customHeight="1">
      <c r="A89" s="130"/>
      <c r="B89" s="130"/>
      <c r="C89" s="11">
        <v>61</v>
      </c>
      <c r="D89" s="152"/>
      <c r="E89" s="6"/>
      <c r="F89" s="6"/>
      <c r="G89" s="6"/>
      <c r="H89" s="6"/>
      <c r="I89" s="6"/>
      <c r="J89" s="6"/>
      <c r="K89" s="151"/>
      <c r="L89" s="151"/>
      <c r="M89" s="7"/>
      <c r="N89" s="11" t="e">
        <f>VLOOKUP(M89,'DATOS ASP'!$C$3:$D$4, 2,FALSE)</f>
        <v>#N/A</v>
      </c>
      <c r="O89" s="7"/>
      <c r="P89" s="11" t="e">
        <f>VLOOKUP(O89,'DATOS ASP'!$C$7:$D$8,2,FALSE)</f>
        <v>#N/A</v>
      </c>
      <c r="Q89" s="7"/>
      <c r="R89" s="11" t="e">
        <f>VLOOKUP(Q89,'DATOS ASP'!$E$3:$F$5,2,FALSE)</f>
        <v>#N/A</v>
      </c>
      <c r="S89" s="7"/>
      <c r="T89" s="11" t="e">
        <f>VLOOKUP(S89,'DATOS ASP'!$G$3:$H$5,2,FALSE)</f>
        <v>#N/A</v>
      </c>
      <c r="U89" s="12" t="e">
        <f t="shared" si="1"/>
        <v>#N/A</v>
      </c>
      <c r="V89" s="152"/>
      <c r="W89" s="115"/>
      <c r="X89" s="6"/>
      <c r="Y89" s="6"/>
      <c r="Z89" s="6"/>
      <c r="AA89" s="6"/>
      <c r="AB89" s="6"/>
      <c r="AC89" s="6"/>
      <c r="AE89" s="157"/>
    </row>
    <row r="90" spans="1:31" ht="51.75" customHeight="1">
      <c r="A90" s="130"/>
      <c r="B90" s="130"/>
      <c r="C90" s="11">
        <v>62</v>
      </c>
      <c r="D90" s="152"/>
      <c r="E90" s="6"/>
      <c r="F90" s="6"/>
      <c r="G90" s="6"/>
      <c r="H90" s="6"/>
      <c r="I90" s="6"/>
      <c r="J90" s="6"/>
      <c r="K90" s="151"/>
      <c r="L90" s="151"/>
      <c r="M90" s="7"/>
      <c r="N90" s="11" t="e">
        <f>VLOOKUP(M90,'DATOS ASP'!$C$3:$D$4, 2,FALSE)</f>
        <v>#N/A</v>
      </c>
      <c r="O90" s="7"/>
      <c r="P90" s="11" t="e">
        <f>VLOOKUP(O90,'DATOS ASP'!$C$7:$D$8,2,FALSE)</f>
        <v>#N/A</v>
      </c>
      <c r="Q90" s="7"/>
      <c r="R90" s="11" t="e">
        <f>VLOOKUP(Q90,'DATOS ASP'!$E$3:$F$5,2,FALSE)</f>
        <v>#N/A</v>
      </c>
      <c r="S90" s="7"/>
      <c r="T90" s="11" t="e">
        <f>VLOOKUP(S90,'DATOS ASP'!$G$3:$H$5,2,FALSE)</f>
        <v>#N/A</v>
      </c>
      <c r="U90" s="12" t="e">
        <f t="shared" si="1"/>
        <v>#N/A</v>
      </c>
      <c r="V90" s="152"/>
      <c r="W90" s="115"/>
      <c r="X90" s="6"/>
      <c r="Y90" s="6"/>
      <c r="Z90" s="6"/>
      <c r="AA90" s="6"/>
      <c r="AB90" s="6"/>
      <c r="AC90" s="6"/>
      <c r="AE90" s="153"/>
    </row>
    <row r="91" spans="1:31" ht="51.75" customHeight="1">
      <c r="A91" s="130"/>
      <c r="B91" s="130"/>
      <c r="C91" s="11">
        <v>63</v>
      </c>
      <c r="D91" s="152"/>
      <c r="E91" s="6"/>
      <c r="F91" s="6"/>
      <c r="G91" s="6"/>
      <c r="H91" s="6"/>
      <c r="I91" s="6"/>
      <c r="J91" s="6"/>
      <c r="K91" s="151"/>
      <c r="L91" s="151"/>
      <c r="M91" s="7"/>
      <c r="N91" s="11" t="e">
        <f>VLOOKUP(M91,'DATOS ASP'!$C$3:$D$4, 2,FALSE)</f>
        <v>#N/A</v>
      </c>
      <c r="O91" s="7"/>
      <c r="P91" s="11" t="e">
        <f>VLOOKUP(O91,'DATOS ASP'!$C$7:$D$8,2,FALSE)</f>
        <v>#N/A</v>
      </c>
      <c r="Q91" s="7"/>
      <c r="R91" s="11" t="e">
        <f>VLOOKUP(Q91,'DATOS ASP'!$E$3:$F$5,2,FALSE)</f>
        <v>#N/A</v>
      </c>
      <c r="S91" s="7"/>
      <c r="T91" s="11" t="e">
        <f>VLOOKUP(S91,'DATOS ASP'!$G$3:$H$5,2,FALSE)</f>
        <v>#N/A</v>
      </c>
      <c r="U91" s="12" t="e">
        <f t="shared" si="1"/>
        <v>#N/A</v>
      </c>
      <c r="V91" s="152"/>
      <c r="W91" s="115"/>
      <c r="X91" s="6"/>
      <c r="Y91" s="6"/>
      <c r="Z91" s="6"/>
      <c r="AA91" s="6"/>
      <c r="AB91" s="6"/>
      <c r="AC91" s="6"/>
    </row>
    <row r="92" spans="1:31" ht="51.75" customHeight="1">
      <c r="A92" s="130"/>
      <c r="B92" s="130"/>
      <c r="C92" s="11">
        <v>64</v>
      </c>
      <c r="D92" s="152"/>
      <c r="E92" s="6"/>
      <c r="F92" s="6"/>
      <c r="G92" s="6"/>
      <c r="H92" s="6"/>
      <c r="I92" s="6"/>
      <c r="J92" s="6"/>
      <c r="K92" s="151"/>
      <c r="L92" s="151"/>
      <c r="M92" s="7"/>
      <c r="N92" s="11" t="e">
        <f>VLOOKUP(M92,'DATOS ASP'!$C$3:$D$4, 2,FALSE)</f>
        <v>#N/A</v>
      </c>
      <c r="O92" s="7"/>
      <c r="P92" s="11" t="e">
        <f>VLOOKUP(O92,'DATOS ASP'!$C$7:$D$8,2,FALSE)</f>
        <v>#N/A</v>
      </c>
      <c r="Q92" s="7"/>
      <c r="R92" s="11" t="e">
        <f>VLOOKUP(Q92,'DATOS ASP'!$E$3:$F$5,2,FALSE)</f>
        <v>#N/A</v>
      </c>
      <c r="S92" s="7"/>
      <c r="T92" s="11" t="e">
        <f>VLOOKUP(S92,'DATOS ASP'!$G$3:$H$5,2,FALSE)</f>
        <v>#N/A</v>
      </c>
      <c r="U92" s="12" t="e">
        <f t="shared" si="1"/>
        <v>#N/A</v>
      </c>
      <c r="V92" s="152"/>
      <c r="W92" s="115"/>
      <c r="X92" s="6"/>
      <c r="Y92" s="6"/>
      <c r="Z92" s="6"/>
      <c r="AA92" s="6"/>
      <c r="AB92" s="6"/>
      <c r="AC92" s="6"/>
    </row>
    <row r="93" spans="1:31" ht="51.75" customHeight="1">
      <c r="A93" s="130"/>
      <c r="B93" s="130"/>
      <c r="C93" s="11">
        <v>65</v>
      </c>
      <c r="D93" s="152"/>
      <c r="E93" s="6"/>
      <c r="F93" s="6"/>
      <c r="G93" s="6"/>
      <c r="H93" s="6"/>
      <c r="I93" s="6"/>
      <c r="J93" s="6"/>
      <c r="K93" s="151"/>
      <c r="L93" s="151"/>
      <c r="M93" s="7"/>
      <c r="N93" s="11" t="e">
        <f>VLOOKUP(M93,'DATOS ASP'!$C$3:$D$4, 2,FALSE)</f>
        <v>#N/A</v>
      </c>
      <c r="O93" s="7"/>
      <c r="P93" s="11" t="e">
        <f>VLOOKUP(O93,'DATOS ASP'!$C$7:$D$8,2,FALSE)</f>
        <v>#N/A</v>
      </c>
      <c r="Q93" s="7"/>
      <c r="R93" s="11" t="e">
        <f>VLOOKUP(Q93,'DATOS ASP'!$E$3:$F$5,2,FALSE)</f>
        <v>#N/A</v>
      </c>
      <c r="S93" s="7"/>
      <c r="T93" s="11" t="e">
        <f>VLOOKUP(S93,'DATOS ASP'!$G$3:$H$5,2,FALSE)</f>
        <v>#N/A</v>
      </c>
      <c r="U93" s="12" t="e">
        <f t="shared" si="1"/>
        <v>#N/A</v>
      </c>
      <c r="V93" s="152"/>
      <c r="W93" s="115"/>
      <c r="X93" s="6"/>
      <c r="Y93" s="6"/>
      <c r="Z93" s="6"/>
      <c r="AA93" s="6"/>
      <c r="AB93" s="6"/>
      <c r="AC93" s="6"/>
    </row>
    <row r="94" spans="1:31" ht="51.75" customHeight="1">
      <c r="A94" s="130"/>
      <c r="B94" s="130"/>
      <c r="C94" s="11">
        <v>66</v>
      </c>
      <c r="D94" s="152"/>
      <c r="E94" s="6"/>
      <c r="F94" s="6"/>
      <c r="G94" s="6"/>
      <c r="H94" s="6"/>
      <c r="I94" s="6"/>
      <c r="J94" s="6"/>
      <c r="K94" s="151"/>
      <c r="L94" s="151"/>
      <c r="M94" s="7"/>
      <c r="N94" s="11" t="e">
        <f>VLOOKUP(M94,'DATOS ASP'!$C$3:$D$4, 2,FALSE)</f>
        <v>#N/A</v>
      </c>
      <c r="O94" s="7"/>
      <c r="P94" s="11" t="e">
        <f>VLOOKUP(O94,'DATOS ASP'!$C$7:$D$8,2,FALSE)</f>
        <v>#N/A</v>
      </c>
      <c r="Q94" s="7"/>
      <c r="R94" s="11" t="e">
        <f>VLOOKUP(Q94,'DATOS ASP'!$E$3:$F$5,2,FALSE)</f>
        <v>#N/A</v>
      </c>
      <c r="S94" s="7"/>
      <c r="T94" s="11" t="e">
        <f>VLOOKUP(S94,'DATOS ASP'!$G$3:$H$5,2,FALSE)</f>
        <v>#N/A</v>
      </c>
      <c r="U94" s="12" t="e">
        <f t="shared" si="1"/>
        <v>#N/A</v>
      </c>
      <c r="V94" s="152"/>
      <c r="W94" s="115"/>
      <c r="X94" s="6"/>
      <c r="Y94" s="6"/>
      <c r="Z94" s="6"/>
      <c r="AA94" s="6"/>
      <c r="AB94" s="6"/>
      <c r="AC94" s="6"/>
    </row>
    <row r="95" spans="1:31" ht="51.75" customHeight="1">
      <c r="A95" s="130"/>
      <c r="B95" s="130"/>
      <c r="C95" s="11">
        <v>67</v>
      </c>
      <c r="D95" s="152"/>
      <c r="E95" s="6"/>
      <c r="F95" s="6"/>
      <c r="G95" s="6"/>
      <c r="H95" s="6"/>
      <c r="I95" s="6"/>
      <c r="J95" s="6"/>
      <c r="K95" s="151"/>
      <c r="L95" s="151"/>
      <c r="M95" s="7"/>
      <c r="N95" s="11" t="e">
        <f>VLOOKUP(M95,'DATOS ASP'!$C$3:$D$4, 2,FALSE)</f>
        <v>#N/A</v>
      </c>
      <c r="O95" s="7"/>
      <c r="P95" s="11" t="e">
        <f>VLOOKUP(O95,'DATOS ASP'!$C$7:$D$8,2,FALSE)</f>
        <v>#N/A</v>
      </c>
      <c r="Q95" s="7"/>
      <c r="R95" s="11" t="e">
        <f>VLOOKUP(Q95,'DATOS ASP'!$E$3:$F$5,2,FALSE)</f>
        <v>#N/A</v>
      </c>
      <c r="S95" s="7"/>
      <c r="T95" s="11" t="e">
        <f>VLOOKUP(S95,'DATOS ASP'!$G$3:$H$5,2,FALSE)</f>
        <v>#N/A</v>
      </c>
      <c r="U95" s="12" t="e">
        <f t="shared" si="1"/>
        <v>#N/A</v>
      </c>
      <c r="V95" s="152"/>
      <c r="W95" s="115"/>
      <c r="X95" s="6"/>
      <c r="Y95" s="6"/>
      <c r="Z95" s="6"/>
      <c r="AA95" s="6"/>
      <c r="AB95" s="6"/>
      <c r="AC95" s="6"/>
    </row>
    <row r="96" spans="1:31" ht="51.75" customHeight="1">
      <c r="A96" s="130"/>
      <c r="B96" s="130"/>
      <c r="C96" s="11">
        <v>68</v>
      </c>
      <c r="D96" s="11"/>
      <c r="E96" s="6"/>
      <c r="F96" s="6"/>
      <c r="G96" s="6"/>
      <c r="H96" s="6"/>
      <c r="I96" s="6"/>
      <c r="J96" s="6"/>
      <c r="K96" s="151"/>
      <c r="L96" s="151"/>
      <c r="M96" s="7"/>
      <c r="N96" s="11" t="e">
        <f>VLOOKUP(M96,'DATOS ASP'!$C$3:$D$4, 2,FALSE)</f>
        <v>#N/A</v>
      </c>
      <c r="O96" s="7"/>
      <c r="P96" s="11" t="e">
        <f>VLOOKUP(O96,'DATOS ASP'!$C$7:$D$8,2,FALSE)</f>
        <v>#N/A</v>
      </c>
      <c r="Q96" s="7"/>
      <c r="R96" s="11" t="e">
        <f>VLOOKUP(Q96,'DATOS ASP'!$E$3:$F$5,2,FALSE)</f>
        <v>#N/A</v>
      </c>
      <c r="S96" s="7"/>
      <c r="T96" s="11" t="e">
        <f>VLOOKUP(S96,'DATOS ASP'!$G$3:$H$5,2,FALSE)</f>
        <v>#N/A</v>
      </c>
      <c r="U96" s="12" t="e">
        <f t="shared" si="1"/>
        <v>#N/A</v>
      </c>
      <c r="V96" s="152"/>
      <c r="W96" s="115"/>
      <c r="X96" s="6"/>
      <c r="Y96" s="6"/>
      <c r="Z96" s="6"/>
      <c r="AA96" s="6"/>
      <c r="AB96" s="6"/>
      <c r="AC96" s="6"/>
    </row>
    <row r="97" spans="1:29" ht="51.75" customHeight="1">
      <c r="A97" s="130"/>
      <c r="B97" s="130"/>
      <c r="C97" s="11">
        <v>69</v>
      </c>
      <c r="D97" s="11"/>
      <c r="E97" s="6"/>
      <c r="F97" s="6"/>
      <c r="G97" s="6"/>
      <c r="H97" s="6"/>
      <c r="I97" s="6"/>
      <c r="J97" s="6"/>
      <c r="K97" s="151"/>
      <c r="L97" s="151"/>
      <c r="M97" s="7"/>
      <c r="N97" s="11" t="e">
        <f>VLOOKUP(M97,'DATOS ASP'!$C$3:$D$4, 2,FALSE)</f>
        <v>#N/A</v>
      </c>
      <c r="O97" s="7"/>
      <c r="P97" s="11" t="e">
        <f>VLOOKUP(O97,'DATOS ASP'!$C$7:$D$8,2,FALSE)</f>
        <v>#N/A</v>
      </c>
      <c r="Q97" s="7"/>
      <c r="R97" s="11" t="e">
        <f>VLOOKUP(Q97,'DATOS ASP'!$E$3:$F$5,2,FALSE)</f>
        <v>#N/A</v>
      </c>
      <c r="S97" s="7"/>
      <c r="T97" s="11" t="e">
        <f>VLOOKUP(S97,'DATOS ASP'!$G$3:$H$5,2,FALSE)</f>
        <v>#N/A</v>
      </c>
      <c r="U97" s="12" t="e">
        <f t="shared" si="1"/>
        <v>#N/A</v>
      </c>
      <c r="V97" s="152"/>
      <c r="W97" s="115"/>
      <c r="X97" s="6"/>
      <c r="Y97" s="6"/>
      <c r="Z97" s="6"/>
      <c r="AA97" s="6"/>
      <c r="AB97" s="6"/>
      <c r="AC97" s="6"/>
    </row>
    <row r="98" spans="1:29" ht="51.75" customHeight="1">
      <c r="A98" s="130"/>
      <c r="B98" s="130"/>
      <c r="C98" s="11">
        <v>70</v>
      </c>
      <c r="D98" s="11"/>
      <c r="E98" s="6"/>
      <c r="F98" s="6"/>
      <c r="G98" s="6"/>
      <c r="H98" s="6"/>
      <c r="I98" s="6"/>
      <c r="J98" s="6"/>
      <c r="K98" s="151"/>
      <c r="L98" s="151"/>
      <c r="M98" s="7"/>
      <c r="N98" s="11" t="e">
        <f>VLOOKUP(M98,'DATOS ASP'!$C$3:$D$4, 2,FALSE)</f>
        <v>#N/A</v>
      </c>
      <c r="O98" s="7"/>
      <c r="P98" s="11" t="e">
        <f>VLOOKUP(O98,'DATOS ASP'!$C$7:$D$8,2,FALSE)</f>
        <v>#N/A</v>
      </c>
      <c r="Q98" s="7"/>
      <c r="R98" s="11" t="e">
        <f>VLOOKUP(Q98,'DATOS ASP'!$E$3:$F$5,2,FALSE)</f>
        <v>#N/A</v>
      </c>
      <c r="S98" s="7"/>
      <c r="T98" s="11" t="e">
        <f>VLOOKUP(S98,'DATOS ASP'!$G$3:$H$5,2,FALSE)</f>
        <v>#N/A</v>
      </c>
      <c r="U98" s="12" t="e">
        <f t="shared" si="1"/>
        <v>#N/A</v>
      </c>
      <c r="V98" s="152"/>
      <c r="W98" s="115"/>
      <c r="X98" s="6"/>
      <c r="Y98" s="6"/>
      <c r="Z98" s="6"/>
      <c r="AA98" s="6"/>
      <c r="AB98" s="6"/>
      <c r="AC98" s="6"/>
    </row>
    <row r="99" spans="1:29" ht="51.75" customHeight="1">
      <c r="A99" s="130"/>
      <c r="B99" s="130"/>
      <c r="C99" s="11">
        <v>71</v>
      </c>
      <c r="D99" s="11"/>
      <c r="E99" s="6"/>
      <c r="F99" s="6"/>
      <c r="G99" s="6"/>
      <c r="H99" s="6"/>
      <c r="I99" s="6"/>
      <c r="J99" s="6"/>
      <c r="K99" s="156"/>
      <c r="L99" s="151"/>
      <c r="M99" s="7"/>
      <c r="N99" s="11" t="e">
        <f>VLOOKUP(M99,'DATOS ASP'!$C$3:$D$4, 2,FALSE)</f>
        <v>#N/A</v>
      </c>
      <c r="O99" s="7"/>
      <c r="P99" s="11" t="e">
        <f>VLOOKUP(O99,'DATOS ASP'!$C$7:$D$8,2,FALSE)</f>
        <v>#N/A</v>
      </c>
      <c r="Q99" s="7"/>
      <c r="R99" s="11" t="e">
        <f>VLOOKUP(Q99,'DATOS ASP'!$E$3:$F$5,2,FALSE)</f>
        <v>#N/A</v>
      </c>
      <c r="S99" s="7"/>
      <c r="T99" s="11" t="e">
        <f>VLOOKUP(S99,'DATOS ASP'!$G$3:$H$5,2,FALSE)</f>
        <v>#N/A</v>
      </c>
      <c r="U99" s="12" t="e">
        <f t="shared" si="1"/>
        <v>#N/A</v>
      </c>
      <c r="V99" s="152"/>
      <c r="W99" s="115"/>
      <c r="X99" s="6"/>
      <c r="Y99" s="6"/>
      <c r="Z99" s="6"/>
      <c r="AA99" s="6"/>
      <c r="AB99" s="6"/>
      <c r="AC99" s="6"/>
    </row>
    <row r="100" spans="1:29" ht="51.75" customHeight="1">
      <c r="A100" s="130"/>
      <c r="B100" s="130"/>
      <c r="C100" s="11">
        <v>72</v>
      </c>
      <c r="D100" s="11"/>
      <c r="E100" s="6"/>
      <c r="F100" s="6"/>
      <c r="G100" s="6"/>
      <c r="H100" s="6"/>
      <c r="I100" s="6"/>
      <c r="J100" s="6"/>
      <c r="K100" s="151"/>
      <c r="L100" s="151"/>
      <c r="M100" s="7"/>
      <c r="N100" s="11" t="e">
        <f>VLOOKUP(M100,'DATOS ASP'!$C$3:$D$4, 2,FALSE)</f>
        <v>#N/A</v>
      </c>
      <c r="O100" s="7"/>
      <c r="P100" s="11" t="e">
        <f>VLOOKUP(O100,'DATOS ASP'!$C$7:$D$8,2,FALSE)</f>
        <v>#N/A</v>
      </c>
      <c r="Q100" s="7"/>
      <c r="R100" s="11" t="e">
        <f>VLOOKUP(Q100,'DATOS ASP'!$E$3:$F$5,2,FALSE)</f>
        <v>#N/A</v>
      </c>
      <c r="S100" s="7"/>
      <c r="T100" s="11" t="e">
        <f>VLOOKUP(S100,'DATOS ASP'!$G$3:$H$5,2,FALSE)</f>
        <v>#N/A</v>
      </c>
      <c r="U100" s="12" t="e">
        <f t="shared" si="1"/>
        <v>#N/A</v>
      </c>
      <c r="V100" s="152"/>
      <c r="W100" s="115"/>
      <c r="X100" s="6"/>
      <c r="Y100" s="6"/>
      <c r="Z100" s="6"/>
      <c r="AA100" s="6"/>
      <c r="AB100" s="6"/>
      <c r="AC100" s="6"/>
    </row>
    <row r="101" spans="1:29" ht="51.75" customHeight="1">
      <c r="A101" s="130"/>
      <c r="B101" s="130"/>
      <c r="C101" s="11">
        <v>73</v>
      </c>
      <c r="D101" s="11"/>
      <c r="E101" s="6"/>
      <c r="F101" s="6"/>
      <c r="G101" s="6"/>
      <c r="H101" s="6"/>
      <c r="I101" s="6"/>
      <c r="J101" s="6"/>
      <c r="K101" s="151"/>
      <c r="L101" s="151"/>
      <c r="M101" s="7"/>
      <c r="N101" s="11" t="e">
        <f>VLOOKUP(M101,'DATOS ASP'!$C$3:$D$4, 2,FALSE)</f>
        <v>#N/A</v>
      </c>
      <c r="O101" s="7"/>
      <c r="P101" s="11" t="e">
        <f>VLOOKUP(O101,'DATOS ASP'!$C$7:$D$8,2,FALSE)</f>
        <v>#N/A</v>
      </c>
      <c r="Q101" s="7"/>
      <c r="R101" s="11" t="e">
        <f>VLOOKUP(Q101,'DATOS ASP'!$E$3:$F$5,2,FALSE)</f>
        <v>#N/A</v>
      </c>
      <c r="S101" s="7"/>
      <c r="T101" s="11" t="e">
        <f>VLOOKUP(S101,'DATOS ASP'!$G$3:$H$5,2,FALSE)</f>
        <v>#N/A</v>
      </c>
      <c r="U101" s="12" t="e">
        <f t="shared" si="1"/>
        <v>#N/A</v>
      </c>
      <c r="V101" s="152"/>
      <c r="W101" s="115"/>
      <c r="X101" s="6"/>
      <c r="Y101" s="6"/>
      <c r="Z101" s="6"/>
      <c r="AA101" s="6"/>
      <c r="AB101" s="6"/>
      <c r="AC101" s="6"/>
    </row>
    <row r="102" spans="1:29" ht="51.75" customHeight="1">
      <c r="A102" s="130"/>
      <c r="B102" s="130"/>
      <c r="C102" s="11">
        <v>74</v>
      </c>
      <c r="D102" s="11"/>
      <c r="E102" s="6"/>
      <c r="F102" s="6"/>
      <c r="G102" s="6"/>
      <c r="H102" s="6"/>
      <c r="I102" s="6"/>
      <c r="J102" s="6"/>
      <c r="K102" s="151"/>
      <c r="L102" s="151"/>
      <c r="M102" s="7"/>
      <c r="N102" s="11" t="e">
        <f>VLOOKUP(M102,'DATOS ASP'!$C$3:$D$4, 2,FALSE)</f>
        <v>#N/A</v>
      </c>
      <c r="O102" s="7"/>
      <c r="P102" s="11" t="e">
        <f>VLOOKUP(O102,'DATOS ASP'!$C$7:$D$8,2,FALSE)</f>
        <v>#N/A</v>
      </c>
      <c r="Q102" s="7"/>
      <c r="R102" s="11" t="e">
        <f>VLOOKUP(Q102,'DATOS ASP'!$E$3:$F$5,2,FALSE)</f>
        <v>#N/A</v>
      </c>
      <c r="S102" s="7"/>
      <c r="T102" s="11" t="e">
        <f>VLOOKUP(S102,'DATOS ASP'!$G$3:$H$5,2,FALSE)</f>
        <v>#N/A</v>
      </c>
      <c r="U102" s="12" t="e">
        <f t="shared" si="1"/>
        <v>#N/A</v>
      </c>
      <c r="V102" s="152"/>
      <c r="W102" s="115"/>
      <c r="X102" s="6"/>
      <c r="Y102" s="6"/>
      <c r="Z102" s="6"/>
      <c r="AA102" s="6"/>
      <c r="AB102" s="6"/>
      <c r="AC102" s="6"/>
    </row>
    <row r="103" spans="1:29" ht="51.75" customHeight="1">
      <c r="A103" s="130"/>
      <c r="B103" s="130"/>
      <c r="C103" s="11">
        <v>75</v>
      </c>
      <c r="D103" s="11"/>
      <c r="E103" s="6"/>
      <c r="F103" s="6"/>
      <c r="G103" s="6"/>
      <c r="H103" s="6"/>
      <c r="I103" s="6"/>
      <c r="J103" s="6"/>
      <c r="K103" s="151"/>
      <c r="L103" s="151"/>
      <c r="M103" s="7"/>
      <c r="N103" s="11" t="e">
        <f>VLOOKUP(M103,'DATOS ASP'!$C$3:$D$4, 2,FALSE)</f>
        <v>#N/A</v>
      </c>
      <c r="O103" s="7"/>
      <c r="P103" s="11" t="e">
        <f>VLOOKUP(O103,'DATOS ASP'!$C$7:$D$8,2,FALSE)</f>
        <v>#N/A</v>
      </c>
      <c r="Q103" s="7"/>
      <c r="R103" s="11" t="e">
        <f>VLOOKUP(Q103,'DATOS ASP'!$E$3:$F$5,2,FALSE)</f>
        <v>#N/A</v>
      </c>
      <c r="S103" s="7"/>
      <c r="T103" s="11" t="e">
        <f>VLOOKUP(S103,'DATOS ASP'!$G$3:$H$5,2,FALSE)</f>
        <v>#N/A</v>
      </c>
      <c r="U103" s="12" t="e">
        <f t="shared" si="1"/>
        <v>#N/A</v>
      </c>
      <c r="V103" s="152"/>
      <c r="W103" s="115"/>
      <c r="X103" s="6"/>
      <c r="Y103" s="6"/>
      <c r="Z103" s="6"/>
      <c r="AA103" s="6"/>
      <c r="AB103" s="6"/>
      <c r="AC103" s="6"/>
    </row>
    <row r="104" spans="1:29" ht="51.75" customHeight="1">
      <c r="A104" s="130"/>
      <c r="B104" s="130"/>
      <c r="C104" s="11">
        <v>76</v>
      </c>
      <c r="D104" s="11"/>
      <c r="E104" s="6"/>
      <c r="F104" s="6"/>
      <c r="G104" s="6"/>
      <c r="H104" s="6"/>
      <c r="I104" s="6"/>
      <c r="J104" s="6"/>
      <c r="K104" s="151"/>
      <c r="L104" s="151"/>
      <c r="M104" s="7"/>
      <c r="N104" s="11" t="e">
        <f>VLOOKUP(M104,'DATOS ASP'!$C$3:$D$4, 2,FALSE)</f>
        <v>#N/A</v>
      </c>
      <c r="O104" s="7"/>
      <c r="P104" s="11" t="e">
        <f>VLOOKUP(O104,'DATOS ASP'!$C$7:$D$8,2,FALSE)</f>
        <v>#N/A</v>
      </c>
      <c r="Q104" s="7"/>
      <c r="R104" s="11" t="e">
        <f>VLOOKUP(Q104,'DATOS ASP'!$E$3:$F$5,2,FALSE)</f>
        <v>#N/A</v>
      </c>
      <c r="S104" s="7"/>
      <c r="T104" s="11" t="e">
        <f>VLOOKUP(S104,'DATOS ASP'!$G$3:$H$5,2,FALSE)</f>
        <v>#N/A</v>
      </c>
      <c r="U104" s="12" t="e">
        <f t="shared" si="1"/>
        <v>#N/A</v>
      </c>
      <c r="V104" s="152"/>
      <c r="W104" s="115"/>
      <c r="X104" s="6"/>
      <c r="Y104" s="6"/>
      <c r="Z104" s="6"/>
      <c r="AA104" s="6"/>
      <c r="AB104" s="6"/>
      <c r="AC104" s="6"/>
    </row>
    <row r="105" spans="1:29" ht="51.75" customHeight="1">
      <c r="A105" s="130"/>
      <c r="B105" s="130"/>
      <c r="C105" s="11">
        <v>77</v>
      </c>
      <c r="D105" s="11"/>
      <c r="E105" s="6"/>
      <c r="F105" s="6"/>
      <c r="G105" s="6"/>
      <c r="H105" s="6"/>
      <c r="I105" s="6"/>
      <c r="J105" s="6"/>
      <c r="K105" s="151"/>
      <c r="L105" s="151"/>
      <c r="M105" s="7"/>
      <c r="N105" s="11" t="e">
        <f>VLOOKUP(M105,'DATOS ASP'!$C$3:$D$4, 2,FALSE)</f>
        <v>#N/A</v>
      </c>
      <c r="O105" s="7"/>
      <c r="P105" s="11" t="e">
        <f>VLOOKUP(O105,'DATOS ASP'!$C$7:$D$8,2,FALSE)</f>
        <v>#N/A</v>
      </c>
      <c r="Q105" s="7"/>
      <c r="R105" s="11" t="e">
        <f>VLOOKUP(Q105,'DATOS ASP'!$E$3:$F$5,2,FALSE)</f>
        <v>#N/A</v>
      </c>
      <c r="S105" s="7"/>
      <c r="T105" s="11" t="e">
        <f>VLOOKUP(S105,'DATOS ASP'!$G$3:$H$5,2,FALSE)</f>
        <v>#N/A</v>
      </c>
      <c r="U105" s="12" t="e">
        <f t="shared" si="1"/>
        <v>#N/A</v>
      </c>
      <c r="V105" s="152"/>
      <c r="W105" s="115"/>
      <c r="X105" s="6"/>
      <c r="Y105" s="6"/>
      <c r="Z105" s="6"/>
      <c r="AA105" s="6"/>
      <c r="AB105" s="6"/>
      <c r="AC105" s="6"/>
    </row>
    <row r="106" spans="1:29" ht="51.75" customHeight="1">
      <c r="A106" s="130"/>
      <c r="B106" s="130"/>
      <c r="C106" s="11">
        <v>78</v>
      </c>
      <c r="D106" s="11"/>
      <c r="E106" s="6"/>
      <c r="F106" s="6"/>
      <c r="G106" s="6"/>
      <c r="H106" s="6"/>
      <c r="I106" s="6"/>
      <c r="J106" s="6"/>
      <c r="K106" s="151"/>
      <c r="L106" s="151"/>
      <c r="M106" s="7"/>
      <c r="N106" s="11" t="e">
        <f>VLOOKUP(M106,'DATOS ASP'!$C$3:$D$4, 2,FALSE)</f>
        <v>#N/A</v>
      </c>
      <c r="O106" s="7"/>
      <c r="P106" s="11" t="e">
        <f>VLOOKUP(O106,'DATOS ASP'!$C$7:$D$8,2,FALSE)</f>
        <v>#N/A</v>
      </c>
      <c r="Q106" s="7"/>
      <c r="R106" s="11" t="e">
        <f>VLOOKUP(Q106,'DATOS ASP'!$E$3:$F$5,2,FALSE)</f>
        <v>#N/A</v>
      </c>
      <c r="S106" s="7"/>
      <c r="T106" s="11" t="e">
        <f>VLOOKUP(S106,'DATOS ASP'!$G$3:$H$5,2,FALSE)</f>
        <v>#N/A</v>
      </c>
      <c r="U106" s="12" t="e">
        <f t="shared" si="1"/>
        <v>#N/A</v>
      </c>
      <c r="V106" s="152"/>
      <c r="W106" s="115"/>
      <c r="X106" s="6"/>
      <c r="Y106" s="6"/>
      <c r="Z106" s="6"/>
      <c r="AA106" s="6"/>
      <c r="AB106" s="6"/>
      <c r="AC106" s="6"/>
    </row>
    <row r="107" spans="1:29" ht="51.75" customHeight="1">
      <c r="A107" s="130"/>
      <c r="B107" s="130"/>
      <c r="C107" s="11">
        <v>79</v>
      </c>
      <c r="D107" s="11"/>
      <c r="E107" s="6"/>
      <c r="F107" s="6"/>
      <c r="G107" s="6"/>
      <c r="H107" s="6"/>
      <c r="I107" s="6"/>
      <c r="J107" s="6"/>
      <c r="K107" s="151"/>
      <c r="L107" s="151"/>
      <c r="M107" s="7"/>
      <c r="N107" s="11" t="e">
        <f>VLOOKUP(M107,'DATOS ASP'!$C$3:$D$4, 2,FALSE)</f>
        <v>#N/A</v>
      </c>
      <c r="O107" s="7"/>
      <c r="P107" s="11" t="e">
        <f>VLOOKUP(O107,'DATOS ASP'!$C$7:$D$8,2,FALSE)</f>
        <v>#N/A</v>
      </c>
      <c r="Q107" s="7"/>
      <c r="R107" s="11" t="e">
        <f>VLOOKUP(Q107,'DATOS ASP'!$E$3:$F$5,2,FALSE)</f>
        <v>#N/A</v>
      </c>
      <c r="S107" s="7"/>
      <c r="T107" s="11" t="e">
        <f>VLOOKUP(S107,'DATOS ASP'!$G$3:$H$5,2,FALSE)</f>
        <v>#N/A</v>
      </c>
      <c r="U107" s="12" t="e">
        <f t="shared" si="1"/>
        <v>#N/A</v>
      </c>
      <c r="V107" s="152"/>
      <c r="W107" s="115"/>
      <c r="X107" s="6"/>
      <c r="Y107" s="6"/>
      <c r="Z107" s="6"/>
      <c r="AA107" s="6"/>
      <c r="AB107" s="6"/>
      <c r="AC107" s="6"/>
    </row>
    <row r="108" spans="1:29" ht="51.75" customHeight="1">
      <c r="A108" s="130"/>
      <c r="B108" s="130"/>
      <c r="C108" s="11">
        <v>80</v>
      </c>
      <c r="D108" s="11"/>
      <c r="E108" s="6"/>
      <c r="F108" s="6"/>
      <c r="G108" s="6"/>
      <c r="H108" s="6"/>
      <c r="I108" s="6"/>
      <c r="J108" s="6"/>
      <c r="K108" s="151"/>
      <c r="L108" s="151"/>
      <c r="M108" s="7"/>
      <c r="N108" s="11" t="e">
        <f>VLOOKUP(M108,'DATOS ASP'!$C$3:$D$4, 2,FALSE)</f>
        <v>#N/A</v>
      </c>
      <c r="O108" s="7"/>
      <c r="P108" s="11" t="e">
        <f>VLOOKUP(O108,'DATOS ASP'!$C$7:$D$8,2,FALSE)</f>
        <v>#N/A</v>
      </c>
      <c r="Q108" s="7"/>
      <c r="R108" s="11" t="e">
        <f>VLOOKUP(Q108,'DATOS ASP'!$E$3:$F$5,2,FALSE)</f>
        <v>#N/A</v>
      </c>
      <c r="S108" s="7"/>
      <c r="T108" s="11" t="e">
        <f>VLOOKUP(S108,'DATOS ASP'!$G$3:$H$5,2,FALSE)</f>
        <v>#N/A</v>
      </c>
      <c r="U108" s="12" t="e">
        <f t="shared" si="1"/>
        <v>#N/A</v>
      </c>
      <c r="V108" s="152"/>
      <c r="W108" s="115"/>
      <c r="X108" s="6"/>
      <c r="Y108" s="6"/>
      <c r="Z108" s="6"/>
      <c r="AA108" s="6"/>
      <c r="AB108" s="6"/>
      <c r="AC108" s="6"/>
    </row>
    <row r="109" spans="1:29" ht="51.75" customHeight="1">
      <c r="A109" s="130"/>
      <c r="B109" s="130"/>
      <c r="C109" s="11">
        <v>81</v>
      </c>
      <c r="D109" s="11"/>
      <c r="E109" s="6"/>
      <c r="F109" s="6"/>
      <c r="G109" s="6"/>
      <c r="H109" s="6"/>
      <c r="I109" s="6"/>
      <c r="J109" s="6"/>
      <c r="K109" s="151"/>
      <c r="L109" s="151"/>
      <c r="M109" s="7"/>
      <c r="N109" s="11" t="e">
        <f>VLOOKUP(M109,'DATOS ASP'!$C$3:$D$4, 2,FALSE)</f>
        <v>#N/A</v>
      </c>
      <c r="O109" s="7"/>
      <c r="P109" s="11" t="e">
        <f>VLOOKUP(O109,'DATOS ASP'!$C$7:$D$8,2,FALSE)</f>
        <v>#N/A</v>
      </c>
      <c r="Q109" s="7"/>
      <c r="R109" s="11" t="e">
        <f>VLOOKUP(Q109,'DATOS ASP'!$E$3:$F$5,2,FALSE)</f>
        <v>#N/A</v>
      </c>
      <c r="S109" s="7"/>
      <c r="T109" s="11" t="e">
        <f>VLOOKUP(S109,'DATOS ASP'!$G$3:$H$5,2,FALSE)</f>
        <v>#N/A</v>
      </c>
      <c r="U109" s="12" t="e">
        <f t="shared" si="1"/>
        <v>#N/A</v>
      </c>
      <c r="V109" s="152"/>
      <c r="W109" s="115"/>
      <c r="X109" s="6"/>
      <c r="Y109" s="6"/>
      <c r="Z109" s="6"/>
      <c r="AA109" s="6"/>
      <c r="AB109" s="6"/>
      <c r="AC109" s="6"/>
    </row>
    <row r="110" spans="1:29" ht="51.75" customHeight="1">
      <c r="A110" s="130"/>
      <c r="B110" s="130"/>
      <c r="C110" s="11">
        <v>82</v>
      </c>
      <c r="D110" s="11"/>
      <c r="E110" s="6"/>
      <c r="F110" s="6"/>
      <c r="G110" s="6"/>
      <c r="H110" s="6"/>
      <c r="I110" s="6"/>
      <c r="J110" s="6"/>
      <c r="K110" s="151"/>
      <c r="L110" s="151"/>
      <c r="M110" s="7"/>
      <c r="N110" s="11" t="e">
        <f>VLOOKUP(M110,'DATOS ASP'!$C$3:$D$4, 2,FALSE)</f>
        <v>#N/A</v>
      </c>
      <c r="O110" s="7"/>
      <c r="P110" s="11" t="e">
        <f>VLOOKUP(O110,'DATOS ASP'!$C$7:$D$8,2,FALSE)</f>
        <v>#N/A</v>
      </c>
      <c r="Q110" s="7"/>
      <c r="R110" s="11" t="e">
        <f>VLOOKUP(Q110,'DATOS ASP'!$E$3:$F$5,2,FALSE)</f>
        <v>#N/A</v>
      </c>
      <c r="S110" s="7"/>
      <c r="T110" s="11" t="e">
        <f>VLOOKUP(S110,'DATOS ASP'!$G$3:$H$5,2,FALSE)</f>
        <v>#N/A</v>
      </c>
      <c r="U110" s="12" t="e">
        <f t="shared" si="1"/>
        <v>#N/A</v>
      </c>
      <c r="V110" s="152"/>
      <c r="W110" s="115"/>
      <c r="X110" s="6"/>
      <c r="Y110" s="6"/>
      <c r="Z110" s="6"/>
      <c r="AA110" s="6"/>
      <c r="AB110" s="6"/>
      <c r="AC110" s="6"/>
    </row>
    <row r="111" spans="1:29" ht="51.75" customHeight="1">
      <c r="A111" s="130"/>
      <c r="B111" s="130"/>
      <c r="C111" s="11">
        <v>83</v>
      </c>
      <c r="D111" s="11"/>
      <c r="E111" s="6"/>
      <c r="F111" s="6"/>
      <c r="G111" s="6"/>
      <c r="H111" s="6"/>
      <c r="I111" s="6"/>
      <c r="J111" s="6"/>
      <c r="K111" s="151"/>
      <c r="L111" s="151"/>
      <c r="M111" s="7"/>
      <c r="N111" s="11" t="e">
        <f>VLOOKUP(M111,'DATOS ASP'!$C$3:$D$4, 2,FALSE)</f>
        <v>#N/A</v>
      </c>
      <c r="O111" s="7"/>
      <c r="P111" s="11" t="e">
        <f>VLOOKUP(O111,'DATOS ASP'!$C$7:$D$8,2,FALSE)</f>
        <v>#N/A</v>
      </c>
      <c r="Q111" s="7"/>
      <c r="R111" s="11" t="e">
        <f>VLOOKUP(Q111,'DATOS ASP'!$E$3:$F$5,2,FALSE)</f>
        <v>#N/A</v>
      </c>
      <c r="S111" s="7"/>
      <c r="T111" s="11" t="e">
        <f>VLOOKUP(S111,'DATOS ASP'!$G$3:$H$5,2,FALSE)</f>
        <v>#N/A</v>
      </c>
      <c r="U111" s="12" t="e">
        <f t="shared" si="1"/>
        <v>#N/A</v>
      </c>
      <c r="V111" s="152"/>
      <c r="W111" s="115"/>
      <c r="X111" s="6"/>
      <c r="Y111" s="6"/>
      <c r="Z111" s="6"/>
      <c r="AA111" s="6"/>
      <c r="AB111" s="6"/>
      <c r="AC111" s="6"/>
    </row>
    <row r="112" spans="1:29" ht="51.75" customHeight="1">
      <c r="A112" s="130"/>
      <c r="B112" s="130"/>
      <c r="C112" s="11">
        <v>84</v>
      </c>
      <c r="D112" s="11"/>
      <c r="E112" s="6"/>
      <c r="F112" s="6"/>
      <c r="G112" s="6"/>
      <c r="H112" s="6"/>
      <c r="I112" s="6"/>
      <c r="J112" s="6"/>
      <c r="K112" s="151"/>
      <c r="L112" s="151"/>
      <c r="M112" s="7"/>
      <c r="N112" s="11" t="e">
        <f>VLOOKUP(M112,'DATOS ASP'!$C$3:$D$4, 2,FALSE)</f>
        <v>#N/A</v>
      </c>
      <c r="O112" s="7"/>
      <c r="P112" s="11" t="e">
        <f>VLOOKUP(O112,'DATOS ASP'!$C$7:$D$8,2,FALSE)</f>
        <v>#N/A</v>
      </c>
      <c r="Q112" s="7"/>
      <c r="R112" s="11" t="e">
        <f>VLOOKUP(Q112,'DATOS ASP'!$E$3:$F$5,2,FALSE)</f>
        <v>#N/A</v>
      </c>
      <c r="S112" s="7"/>
      <c r="T112" s="11" t="e">
        <f>VLOOKUP(S112,'DATOS ASP'!$G$3:$H$5,2,FALSE)</f>
        <v>#N/A</v>
      </c>
      <c r="U112" s="12" t="e">
        <f t="shared" si="1"/>
        <v>#N/A</v>
      </c>
      <c r="V112" s="152"/>
      <c r="W112" s="115"/>
      <c r="X112" s="6"/>
      <c r="Y112" s="6"/>
      <c r="Z112" s="6"/>
      <c r="AA112" s="6"/>
      <c r="AB112" s="6"/>
      <c r="AC112" s="6"/>
    </row>
    <row r="113" spans="1:29" ht="51.75" customHeight="1">
      <c r="A113" s="130"/>
      <c r="B113" s="130"/>
      <c r="C113" s="11">
        <v>85</v>
      </c>
      <c r="D113" s="11"/>
      <c r="E113" s="6"/>
      <c r="F113" s="6"/>
      <c r="G113" s="6"/>
      <c r="H113" s="6"/>
      <c r="I113" s="6"/>
      <c r="J113" s="6"/>
      <c r="K113" s="156"/>
      <c r="L113" s="156"/>
      <c r="M113" s="7"/>
      <c r="N113" s="11" t="e">
        <f>VLOOKUP(M113,'DATOS ASP'!$C$3:$D$4, 2,FALSE)</f>
        <v>#N/A</v>
      </c>
      <c r="O113" s="7"/>
      <c r="P113" s="11" t="e">
        <f>VLOOKUP(O113,'DATOS ASP'!$C$7:$D$8,2,FALSE)</f>
        <v>#N/A</v>
      </c>
      <c r="Q113" s="7"/>
      <c r="R113" s="11" t="e">
        <f>VLOOKUP(Q113,'DATOS ASP'!$E$3:$F$5,2,FALSE)</f>
        <v>#N/A</v>
      </c>
      <c r="S113" s="7"/>
      <c r="T113" s="11" t="e">
        <f>VLOOKUP(S113,'DATOS ASP'!$G$3:$H$5,2,FALSE)</f>
        <v>#N/A</v>
      </c>
      <c r="U113" s="12" t="e">
        <f t="shared" si="1"/>
        <v>#N/A</v>
      </c>
      <c r="V113" s="152"/>
      <c r="W113" s="115"/>
      <c r="X113" s="6"/>
      <c r="Y113" s="6"/>
      <c r="Z113" s="6"/>
      <c r="AA113" s="6"/>
      <c r="AB113" s="6"/>
      <c r="AC113" s="6"/>
    </row>
    <row r="114" spans="1:29" ht="51.75" customHeight="1">
      <c r="A114" s="130"/>
      <c r="B114" s="130"/>
      <c r="C114" s="11">
        <v>86</v>
      </c>
      <c r="D114" s="11"/>
      <c r="E114" s="6"/>
      <c r="F114" s="6"/>
      <c r="G114" s="6"/>
      <c r="H114" s="6"/>
      <c r="I114" s="6"/>
      <c r="J114" s="6"/>
      <c r="K114" s="156"/>
      <c r="L114" s="156"/>
      <c r="M114" s="7"/>
      <c r="N114" s="11" t="e">
        <f>VLOOKUP(M114,'DATOS ASP'!$C$3:$D$4, 2,FALSE)</f>
        <v>#N/A</v>
      </c>
      <c r="O114" s="7"/>
      <c r="P114" s="11" t="e">
        <f>VLOOKUP(O114,'DATOS ASP'!$C$7:$D$8,2,FALSE)</f>
        <v>#N/A</v>
      </c>
      <c r="Q114" s="7"/>
      <c r="R114" s="11" t="e">
        <f>VLOOKUP(Q114,'DATOS ASP'!$E$3:$F$5,2,FALSE)</f>
        <v>#N/A</v>
      </c>
      <c r="S114" s="7"/>
      <c r="T114" s="11" t="e">
        <f>VLOOKUP(S114,'DATOS ASP'!$G$3:$H$5,2,FALSE)</f>
        <v>#N/A</v>
      </c>
      <c r="U114" s="12" t="e">
        <f t="shared" si="1"/>
        <v>#N/A</v>
      </c>
      <c r="V114" s="152"/>
      <c r="W114" s="115"/>
      <c r="X114" s="6"/>
      <c r="Y114" s="6"/>
      <c r="Z114" s="6"/>
      <c r="AA114" s="6"/>
      <c r="AB114" s="6"/>
      <c r="AC114" s="6"/>
    </row>
    <row r="115" spans="1:29" ht="51.75" customHeight="1">
      <c r="A115" s="130"/>
      <c r="B115" s="130"/>
      <c r="C115" s="11">
        <v>87</v>
      </c>
      <c r="D115" s="11"/>
      <c r="E115" s="6"/>
      <c r="F115" s="6"/>
      <c r="G115" s="6"/>
      <c r="H115" s="6"/>
      <c r="I115" s="6"/>
      <c r="J115" s="6"/>
      <c r="K115" s="156"/>
      <c r="L115" s="156"/>
      <c r="M115" s="7"/>
      <c r="N115" s="11" t="e">
        <f>VLOOKUP(M115,'DATOS ASP'!$C$3:$D$4, 2,FALSE)</f>
        <v>#N/A</v>
      </c>
      <c r="O115" s="7"/>
      <c r="P115" s="11" t="e">
        <f>VLOOKUP(O115,'DATOS ASP'!$C$7:$D$8,2,FALSE)</f>
        <v>#N/A</v>
      </c>
      <c r="Q115" s="7"/>
      <c r="R115" s="11" t="e">
        <f>VLOOKUP(Q115,'DATOS ASP'!$E$3:$F$5,2,FALSE)</f>
        <v>#N/A</v>
      </c>
      <c r="S115" s="7"/>
      <c r="T115" s="11" t="e">
        <f>VLOOKUP(S115,'DATOS ASP'!$G$3:$H$5,2,FALSE)</f>
        <v>#N/A</v>
      </c>
      <c r="U115" s="12" t="e">
        <f t="shared" si="1"/>
        <v>#N/A</v>
      </c>
      <c r="V115" s="152"/>
      <c r="W115" s="115"/>
      <c r="X115" s="6"/>
      <c r="Y115" s="6"/>
      <c r="Z115" s="6"/>
      <c r="AA115" s="6"/>
      <c r="AB115" s="6"/>
      <c r="AC115" s="6"/>
    </row>
    <row r="116" spans="1:29" ht="51.75" customHeight="1">
      <c r="A116" s="130"/>
      <c r="B116" s="130"/>
      <c r="C116" s="11">
        <v>88</v>
      </c>
      <c r="D116" s="11"/>
      <c r="E116" s="6"/>
      <c r="F116" s="6"/>
      <c r="G116" s="6"/>
      <c r="H116" s="6"/>
      <c r="I116" s="6"/>
      <c r="J116" s="6"/>
      <c r="K116" s="156"/>
      <c r="L116" s="156"/>
      <c r="M116" s="7"/>
      <c r="N116" s="11" t="e">
        <f>VLOOKUP(M116,'DATOS ASP'!$C$3:$D$4, 2,FALSE)</f>
        <v>#N/A</v>
      </c>
      <c r="O116" s="7"/>
      <c r="P116" s="11" t="e">
        <f>VLOOKUP(O116,'DATOS ASP'!$C$7:$D$8,2,FALSE)</f>
        <v>#N/A</v>
      </c>
      <c r="Q116" s="7"/>
      <c r="R116" s="11" t="e">
        <f>VLOOKUP(Q116,'DATOS ASP'!$E$3:$F$5,2,FALSE)</f>
        <v>#N/A</v>
      </c>
      <c r="S116" s="7"/>
      <c r="T116" s="11" t="e">
        <f>VLOOKUP(S116,'DATOS ASP'!$G$3:$H$5,2,FALSE)</f>
        <v>#N/A</v>
      </c>
      <c r="U116" s="12" t="e">
        <f t="shared" si="1"/>
        <v>#N/A</v>
      </c>
      <c r="V116" s="152"/>
      <c r="W116" s="115"/>
      <c r="X116" s="6"/>
      <c r="Y116" s="6"/>
      <c r="Z116" s="6"/>
      <c r="AA116" s="6"/>
      <c r="AB116" s="6"/>
      <c r="AC116" s="6"/>
    </row>
    <row r="117" spans="1:29" ht="51.75" customHeight="1">
      <c r="A117" s="130"/>
      <c r="B117" s="130"/>
      <c r="C117" s="11">
        <v>89</v>
      </c>
      <c r="D117" s="11"/>
      <c r="E117" s="6"/>
      <c r="F117" s="6"/>
      <c r="G117" s="6"/>
      <c r="H117" s="6"/>
      <c r="I117" s="6"/>
      <c r="J117" s="6"/>
      <c r="K117" s="156"/>
      <c r="L117" s="156"/>
      <c r="M117" s="7"/>
      <c r="N117" s="11" t="e">
        <f>VLOOKUP(M117,'DATOS ASP'!$C$3:$D$4, 2,FALSE)</f>
        <v>#N/A</v>
      </c>
      <c r="O117" s="7"/>
      <c r="P117" s="11" t="e">
        <f>VLOOKUP(O117,'DATOS ASP'!$C$7:$D$8,2,FALSE)</f>
        <v>#N/A</v>
      </c>
      <c r="Q117" s="7"/>
      <c r="R117" s="11" t="e">
        <f>VLOOKUP(Q117,'DATOS ASP'!$E$3:$F$5,2,FALSE)</f>
        <v>#N/A</v>
      </c>
      <c r="S117" s="7"/>
      <c r="T117" s="11" t="e">
        <f>VLOOKUP(S117,'DATOS ASP'!$G$3:$H$5,2,FALSE)</f>
        <v>#N/A</v>
      </c>
      <c r="U117" s="12" t="e">
        <f t="shared" si="1"/>
        <v>#N/A</v>
      </c>
      <c r="V117" s="152"/>
      <c r="W117" s="115"/>
      <c r="X117" s="6"/>
      <c r="Y117" s="6"/>
      <c r="Z117" s="6"/>
      <c r="AA117" s="6"/>
      <c r="AB117" s="6"/>
      <c r="AC117" s="6"/>
    </row>
    <row r="118" spans="1:29" ht="51.75" customHeight="1">
      <c r="A118" s="130"/>
      <c r="B118" s="130"/>
      <c r="C118" s="11">
        <v>90</v>
      </c>
      <c r="D118" s="11"/>
      <c r="E118" s="6"/>
      <c r="F118" s="6"/>
      <c r="G118" s="6"/>
      <c r="H118" s="6"/>
      <c r="I118" s="6"/>
      <c r="J118" s="6"/>
      <c r="K118" s="151"/>
      <c r="L118" s="151"/>
      <c r="M118" s="7"/>
      <c r="N118" s="11" t="e">
        <f>VLOOKUP(M118,'DATOS ASP'!$C$3:$D$4, 2,FALSE)</f>
        <v>#N/A</v>
      </c>
      <c r="O118" s="7"/>
      <c r="P118" s="11" t="e">
        <f>VLOOKUP(O118,'DATOS ASP'!$C$7:$D$8,2,FALSE)</f>
        <v>#N/A</v>
      </c>
      <c r="Q118" s="7"/>
      <c r="R118" s="11" t="e">
        <f>VLOOKUP(Q118,'DATOS ASP'!$E$3:$F$5,2,FALSE)</f>
        <v>#N/A</v>
      </c>
      <c r="S118" s="7"/>
      <c r="T118" s="11" t="e">
        <f>VLOOKUP(S118,'DATOS ASP'!$G$3:$H$5,2,FALSE)</f>
        <v>#N/A</v>
      </c>
      <c r="U118" s="12" t="e">
        <f t="shared" si="1"/>
        <v>#N/A</v>
      </c>
      <c r="V118" s="152"/>
      <c r="W118" s="115"/>
      <c r="X118" s="6"/>
      <c r="Y118" s="6"/>
      <c r="Z118" s="6"/>
      <c r="AA118" s="6"/>
      <c r="AB118" s="6"/>
      <c r="AC118" s="6"/>
    </row>
    <row r="119" spans="1:29" ht="51.75" customHeight="1">
      <c r="A119" s="130"/>
      <c r="B119" s="130"/>
      <c r="C119" s="11">
        <v>91</v>
      </c>
      <c r="D119" s="11"/>
      <c r="E119" s="6"/>
      <c r="F119" s="6"/>
      <c r="G119" s="6"/>
      <c r="H119" s="6"/>
      <c r="I119" s="6"/>
      <c r="J119" s="6"/>
      <c r="K119" s="151"/>
      <c r="L119" s="151"/>
      <c r="M119" s="7"/>
      <c r="N119" s="11" t="e">
        <f>VLOOKUP(M119,'DATOS ASP'!$C$3:$D$4, 2,FALSE)</f>
        <v>#N/A</v>
      </c>
      <c r="O119" s="7"/>
      <c r="P119" s="11" t="e">
        <f>VLOOKUP(O119,'DATOS ASP'!$C$7:$D$8,2,FALSE)</f>
        <v>#N/A</v>
      </c>
      <c r="Q119" s="7"/>
      <c r="R119" s="11" t="e">
        <f>VLOOKUP(Q119,'DATOS ASP'!$E$3:$F$5,2,FALSE)</f>
        <v>#N/A</v>
      </c>
      <c r="S119" s="7"/>
      <c r="T119" s="11" t="e">
        <f>VLOOKUP(S119,'DATOS ASP'!$G$3:$H$5,2,FALSE)</f>
        <v>#N/A</v>
      </c>
      <c r="U119" s="12" t="e">
        <f t="shared" si="1"/>
        <v>#N/A</v>
      </c>
      <c r="V119" s="152"/>
      <c r="W119" s="115"/>
      <c r="X119" s="6"/>
      <c r="Y119" s="6"/>
      <c r="Z119" s="6"/>
      <c r="AA119" s="6"/>
      <c r="AB119" s="6"/>
      <c r="AC119" s="6"/>
    </row>
    <row r="120" spans="1:29" ht="51.75" customHeight="1">
      <c r="A120" s="130"/>
      <c r="B120" s="130"/>
      <c r="C120" s="11">
        <v>92</v>
      </c>
      <c r="D120" s="11"/>
      <c r="E120" s="6"/>
      <c r="F120" s="6"/>
      <c r="G120" s="6"/>
      <c r="H120" s="6"/>
      <c r="I120" s="6"/>
      <c r="J120" s="6"/>
      <c r="K120" s="151"/>
      <c r="L120" s="151"/>
      <c r="M120" s="7"/>
      <c r="N120" s="11" t="e">
        <f>VLOOKUP(M120,'DATOS ASP'!$C$3:$D$4, 2,FALSE)</f>
        <v>#N/A</v>
      </c>
      <c r="O120" s="7"/>
      <c r="P120" s="11" t="e">
        <f>VLOOKUP(O120,'DATOS ASP'!$C$7:$D$8,2,FALSE)</f>
        <v>#N/A</v>
      </c>
      <c r="Q120" s="7"/>
      <c r="R120" s="11" t="e">
        <f>VLOOKUP(Q120,'DATOS ASP'!$E$3:$F$5,2,FALSE)</f>
        <v>#N/A</v>
      </c>
      <c r="S120" s="7"/>
      <c r="T120" s="11" t="e">
        <f>VLOOKUP(S120,'DATOS ASP'!$G$3:$H$5,2,FALSE)</f>
        <v>#N/A</v>
      </c>
      <c r="U120" s="12" t="e">
        <f t="shared" si="1"/>
        <v>#N/A</v>
      </c>
      <c r="V120" s="152"/>
      <c r="W120" s="115"/>
      <c r="X120" s="6"/>
      <c r="Y120" s="6"/>
      <c r="Z120" s="6"/>
      <c r="AA120" s="6"/>
      <c r="AB120" s="6"/>
      <c r="AC120" s="6"/>
    </row>
    <row r="121" spans="1:29" ht="51.75" customHeight="1">
      <c r="A121" s="130"/>
      <c r="B121" s="130"/>
      <c r="C121" s="11">
        <v>93</v>
      </c>
      <c r="D121" s="11"/>
      <c r="E121" s="6"/>
      <c r="F121" s="6"/>
      <c r="G121" s="6"/>
      <c r="H121" s="6"/>
      <c r="I121" s="6"/>
      <c r="J121" s="6"/>
      <c r="K121" s="151"/>
      <c r="L121" s="151"/>
      <c r="M121" s="7"/>
      <c r="N121" s="11" t="e">
        <f>VLOOKUP(M121,'DATOS ASP'!$C$3:$D$4, 2,FALSE)</f>
        <v>#N/A</v>
      </c>
      <c r="O121" s="7"/>
      <c r="P121" s="11" t="e">
        <f>VLOOKUP(O121,'DATOS ASP'!$C$7:$D$8,2,FALSE)</f>
        <v>#N/A</v>
      </c>
      <c r="Q121" s="7"/>
      <c r="R121" s="11" t="e">
        <f>VLOOKUP(Q121,'DATOS ASP'!$E$3:$F$5,2,FALSE)</f>
        <v>#N/A</v>
      </c>
      <c r="S121" s="7"/>
      <c r="T121" s="11" t="e">
        <f>VLOOKUP(S121,'DATOS ASP'!$G$3:$H$5,2,FALSE)</f>
        <v>#N/A</v>
      </c>
      <c r="U121" s="12" t="e">
        <f t="shared" si="1"/>
        <v>#N/A</v>
      </c>
      <c r="V121" s="152"/>
      <c r="W121" s="115"/>
      <c r="X121" s="6"/>
      <c r="Y121" s="6"/>
      <c r="Z121" s="6"/>
      <c r="AA121" s="6"/>
      <c r="AB121" s="6"/>
      <c r="AC121" s="6"/>
    </row>
    <row r="122" spans="1:29" ht="51.75" customHeight="1">
      <c r="A122" s="130"/>
      <c r="B122" s="130"/>
      <c r="C122" s="11">
        <v>94</v>
      </c>
      <c r="D122" s="11"/>
      <c r="E122" s="6"/>
      <c r="F122" s="6"/>
      <c r="G122" s="6"/>
      <c r="H122" s="6"/>
      <c r="I122" s="6"/>
      <c r="J122" s="6"/>
      <c r="K122" s="156"/>
      <c r="L122" s="156"/>
      <c r="M122" s="7"/>
      <c r="N122" s="11" t="e">
        <f>VLOOKUP(M122,'DATOS ASP'!$C$3:$D$4, 2,FALSE)</f>
        <v>#N/A</v>
      </c>
      <c r="O122" s="7"/>
      <c r="P122" s="11" t="e">
        <f>VLOOKUP(O122,'DATOS ASP'!$C$7:$D$8,2,FALSE)</f>
        <v>#N/A</v>
      </c>
      <c r="Q122" s="7"/>
      <c r="R122" s="11" t="e">
        <f>VLOOKUP(Q122,'DATOS ASP'!$E$3:$F$5,2,FALSE)</f>
        <v>#N/A</v>
      </c>
      <c r="S122" s="7"/>
      <c r="T122" s="11" t="e">
        <f>VLOOKUP(S122,'DATOS ASP'!$G$3:$H$5,2,FALSE)</f>
        <v>#N/A</v>
      </c>
      <c r="U122" s="12" t="e">
        <f t="shared" si="1"/>
        <v>#N/A</v>
      </c>
      <c r="V122" s="152"/>
      <c r="W122" s="115"/>
      <c r="X122" s="6"/>
      <c r="Y122" s="6"/>
      <c r="Z122" s="6"/>
      <c r="AA122" s="6"/>
      <c r="AB122" s="6"/>
      <c r="AC122" s="6"/>
    </row>
    <row r="123" spans="1:29" ht="51.75" customHeight="1">
      <c r="A123" s="130"/>
      <c r="B123" s="130"/>
      <c r="C123" s="11">
        <v>95</v>
      </c>
      <c r="D123" s="11"/>
      <c r="E123" s="6"/>
      <c r="F123" s="6"/>
      <c r="G123" s="6"/>
      <c r="H123" s="6"/>
      <c r="I123" s="6"/>
      <c r="J123" s="6"/>
      <c r="K123" s="151"/>
      <c r="L123" s="151"/>
      <c r="M123" s="7"/>
      <c r="N123" s="11" t="e">
        <f>VLOOKUP(M123,'DATOS ASP'!$C$3:$D$4, 2,FALSE)</f>
        <v>#N/A</v>
      </c>
      <c r="O123" s="7"/>
      <c r="P123" s="11" t="e">
        <f>VLOOKUP(O123,'DATOS ASP'!$C$7:$D$8,2,FALSE)</f>
        <v>#N/A</v>
      </c>
      <c r="Q123" s="7"/>
      <c r="R123" s="11" t="e">
        <f>VLOOKUP(Q123,'DATOS ASP'!$E$3:$F$5,2,FALSE)</f>
        <v>#N/A</v>
      </c>
      <c r="S123" s="7"/>
      <c r="T123" s="11" t="e">
        <f>VLOOKUP(S123,'DATOS ASP'!$G$3:$H$5,2,FALSE)</f>
        <v>#N/A</v>
      </c>
      <c r="U123" s="12" t="e">
        <f t="shared" si="1"/>
        <v>#N/A</v>
      </c>
      <c r="V123" s="152"/>
      <c r="W123" s="115"/>
      <c r="X123" s="6"/>
      <c r="Y123" s="6"/>
      <c r="Z123" s="6"/>
      <c r="AA123" s="6"/>
      <c r="AB123" s="6"/>
      <c r="AC123" s="6"/>
    </row>
    <row r="124" spans="1:29" ht="51.75" customHeight="1">
      <c r="A124" s="130"/>
      <c r="B124" s="130"/>
      <c r="C124" s="11">
        <v>96</v>
      </c>
      <c r="D124" s="11"/>
      <c r="E124" s="6"/>
      <c r="F124" s="6"/>
      <c r="G124" s="6"/>
      <c r="H124" s="6"/>
      <c r="I124" s="6"/>
      <c r="J124" s="6"/>
      <c r="K124" s="151"/>
      <c r="L124" s="151"/>
      <c r="M124" s="7"/>
      <c r="N124" s="11" t="e">
        <f>VLOOKUP(M124,'DATOS ASP'!$C$3:$D$4, 2,FALSE)</f>
        <v>#N/A</v>
      </c>
      <c r="O124" s="7"/>
      <c r="P124" s="11" t="e">
        <f>VLOOKUP(O124,'DATOS ASP'!$C$7:$D$8,2,FALSE)</f>
        <v>#N/A</v>
      </c>
      <c r="Q124" s="7"/>
      <c r="R124" s="11" t="e">
        <f>VLOOKUP(Q124,'DATOS ASP'!$E$3:$F$5,2,FALSE)</f>
        <v>#N/A</v>
      </c>
      <c r="S124" s="7"/>
      <c r="T124" s="11" t="e">
        <f>VLOOKUP(S124,'DATOS ASP'!$G$3:$H$5,2,FALSE)</f>
        <v>#N/A</v>
      </c>
      <c r="U124" s="12" t="e">
        <f t="shared" si="1"/>
        <v>#N/A</v>
      </c>
      <c r="V124" s="152"/>
      <c r="W124" s="115"/>
      <c r="X124" s="6"/>
      <c r="Y124" s="6"/>
      <c r="Z124" s="6"/>
      <c r="AA124" s="6"/>
      <c r="AB124" s="6"/>
      <c r="AC124" s="6"/>
    </row>
    <row r="125" spans="1:29" ht="51.75" customHeight="1">
      <c r="A125" s="130"/>
      <c r="B125" s="130"/>
      <c r="C125" s="11">
        <v>97</v>
      </c>
      <c r="D125" s="11"/>
      <c r="E125" s="6"/>
      <c r="F125" s="6"/>
      <c r="G125" s="6"/>
      <c r="H125" s="6"/>
      <c r="I125" s="6"/>
      <c r="J125" s="6"/>
      <c r="K125" s="151"/>
      <c r="L125" s="151"/>
      <c r="M125" s="7"/>
      <c r="N125" s="11" t="e">
        <f>VLOOKUP(M125,'DATOS ASP'!$C$3:$D$4, 2,FALSE)</f>
        <v>#N/A</v>
      </c>
      <c r="O125" s="7"/>
      <c r="P125" s="11" t="e">
        <f>VLOOKUP(O125,'DATOS ASP'!$C$7:$D$8,2,FALSE)</f>
        <v>#N/A</v>
      </c>
      <c r="Q125" s="7"/>
      <c r="R125" s="11" t="e">
        <f>VLOOKUP(Q125,'DATOS ASP'!$E$3:$F$5,2,FALSE)</f>
        <v>#N/A</v>
      </c>
      <c r="S125" s="7"/>
      <c r="T125" s="11" t="e">
        <f>VLOOKUP(S125,'DATOS ASP'!$G$3:$H$5,2,FALSE)</f>
        <v>#N/A</v>
      </c>
      <c r="U125" s="12" t="e">
        <f t="shared" si="1"/>
        <v>#N/A</v>
      </c>
      <c r="V125" s="152"/>
      <c r="W125" s="115"/>
      <c r="X125" s="6"/>
      <c r="Y125" s="6"/>
      <c r="Z125" s="6"/>
      <c r="AA125" s="6"/>
      <c r="AB125" s="6"/>
      <c r="AC125" s="6"/>
    </row>
    <row r="126" spans="1:29" ht="51.75" customHeight="1">
      <c r="A126" s="130"/>
      <c r="B126" s="130"/>
      <c r="C126" s="11">
        <v>98</v>
      </c>
      <c r="D126" s="11"/>
      <c r="E126" s="6"/>
      <c r="F126" s="6"/>
      <c r="G126" s="6"/>
      <c r="H126" s="6"/>
      <c r="I126" s="6"/>
      <c r="J126" s="6"/>
      <c r="K126" s="151"/>
      <c r="L126" s="151"/>
      <c r="M126" s="7"/>
      <c r="N126" s="11" t="e">
        <f>VLOOKUP(M126,'DATOS ASP'!$C$3:$D$4, 2,FALSE)</f>
        <v>#N/A</v>
      </c>
      <c r="O126" s="7"/>
      <c r="P126" s="11" t="e">
        <f>VLOOKUP(O126,'DATOS ASP'!$C$7:$D$8,2,FALSE)</f>
        <v>#N/A</v>
      </c>
      <c r="Q126" s="7"/>
      <c r="R126" s="11" t="e">
        <f>VLOOKUP(Q126,'DATOS ASP'!$E$3:$F$5,2,FALSE)</f>
        <v>#N/A</v>
      </c>
      <c r="S126" s="7"/>
      <c r="T126" s="11" t="e">
        <f>VLOOKUP(S126,'DATOS ASP'!$G$3:$H$5,2,FALSE)</f>
        <v>#N/A</v>
      </c>
      <c r="U126" s="12" t="e">
        <f t="shared" si="1"/>
        <v>#N/A</v>
      </c>
      <c r="V126" s="152"/>
      <c r="W126" s="115"/>
      <c r="X126" s="6"/>
      <c r="Y126" s="6"/>
      <c r="Z126" s="6"/>
      <c r="AA126" s="6"/>
      <c r="AB126" s="6"/>
      <c r="AC126" s="6"/>
    </row>
    <row r="127" spans="1:29" ht="51.75" customHeight="1">
      <c r="A127" s="130"/>
      <c r="B127" s="130"/>
      <c r="C127" s="11">
        <v>99</v>
      </c>
      <c r="D127" s="11"/>
      <c r="E127" s="6"/>
      <c r="F127" s="6"/>
      <c r="G127" s="6"/>
      <c r="H127" s="6"/>
      <c r="I127" s="6"/>
      <c r="J127" s="6"/>
      <c r="K127" s="151"/>
      <c r="L127" s="151"/>
      <c r="M127" s="7"/>
      <c r="N127" s="11" t="e">
        <f>VLOOKUP(M127,'DATOS ASP'!$C$3:$D$4, 2,FALSE)</f>
        <v>#N/A</v>
      </c>
      <c r="O127" s="7"/>
      <c r="P127" s="11" t="e">
        <f>VLOOKUP(O127,'DATOS ASP'!$C$7:$D$8,2,FALSE)</f>
        <v>#N/A</v>
      </c>
      <c r="Q127" s="7"/>
      <c r="R127" s="11" t="e">
        <f>VLOOKUP(Q127,'DATOS ASP'!$E$3:$F$5,2,FALSE)</f>
        <v>#N/A</v>
      </c>
      <c r="S127" s="7"/>
      <c r="T127" s="11" t="e">
        <f>VLOOKUP(S127,'DATOS ASP'!$G$3:$H$5,2,FALSE)</f>
        <v>#N/A</v>
      </c>
      <c r="U127" s="12" t="e">
        <f t="shared" si="1"/>
        <v>#N/A</v>
      </c>
      <c r="V127" s="152"/>
      <c r="W127" s="115"/>
      <c r="X127" s="6"/>
      <c r="Y127" s="6"/>
      <c r="Z127" s="6"/>
      <c r="AA127" s="6"/>
      <c r="AB127" s="6"/>
      <c r="AC127" s="6"/>
    </row>
    <row r="128" spans="1:29" ht="51.75" customHeight="1">
      <c r="A128" s="130"/>
      <c r="B128" s="130"/>
      <c r="C128" s="11">
        <v>100</v>
      </c>
      <c r="D128" s="11"/>
      <c r="E128" s="6"/>
      <c r="F128" s="6"/>
      <c r="G128" s="6"/>
      <c r="H128" s="6"/>
      <c r="I128" s="6"/>
      <c r="J128" s="6"/>
      <c r="K128" s="151"/>
      <c r="L128" s="151"/>
      <c r="M128" s="7"/>
      <c r="N128" s="11" t="e">
        <f>VLOOKUP(M128,'DATOS ASP'!$C$3:$D$4, 2,FALSE)</f>
        <v>#N/A</v>
      </c>
      <c r="O128" s="7"/>
      <c r="P128" s="11" t="e">
        <f>VLOOKUP(O128,'DATOS ASP'!$C$7:$D$8,2,FALSE)</f>
        <v>#N/A</v>
      </c>
      <c r="Q128" s="7"/>
      <c r="R128" s="11" t="e">
        <f>VLOOKUP(Q128,'DATOS ASP'!$E$3:$F$5,2,FALSE)</f>
        <v>#N/A</v>
      </c>
      <c r="S128" s="7"/>
      <c r="T128" s="11" t="e">
        <f>VLOOKUP(S128,'DATOS ASP'!$G$3:$H$5,2,FALSE)</f>
        <v>#N/A</v>
      </c>
      <c r="U128" s="12" t="e">
        <f t="shared" si="1"/>
        <v>#N/A</v>
      </c>
      <c r="V128" s="152"/>
      <c r="W128" s="115"/>
      <c r="X128" s="6"/>
      <c r="Y128" s="6"/>
      <c r="Z128" s="6"/>
      <c r="AA128" s="6"/>
      <c r="AB128" s="6"/>
      <c r="AC128" s="6"/>
    </row>
    <row r="129" spans="1:29" s="158" customFormat="1" ht="51.75" customHeight="1">
      <c r="A129" s="131"/>
      <c r="B129" s="131"/>
      <c r="C129" s="296" t="s">
        <v>143</v>
      </c>
      <c r="D129" s="296"/>
      <c r="E129" s="296"/>
      <c r="F129" s="296"/>
      <c r="G129" s="296"/>
      <c r="H129" s="296"/>
      <c r="I129" s="296"/>
      <c r="J129" s="296"/>
      <c r="K129" s="296"/>
      <c r="L129" s="296"/>
      <c r="M129" s="296"/>
      <c r="N129" s="296"/>
      <c r="O129" s="296"/>
      <c r="P129" s="296"/>
      <c r="Q129" s="296"/>
      <c r="R129" s="296"/>
      <c r="S129" s="296"/>
      <c r="T129" s="296"/>
      <c r="U129" s="296"/>
      <c r="V129" s="296"/>
      <c r="W129" s="296"/>
      <c r="X129" s="296"/>
      <c r="Y129" s="296"/>
      <c r="Z129" s="296"/>
      <c r="AA129" s="296"/>
      <c r="AB129" s="296"/>
      <c r="AC129" s="296"/>
    </row>
  </sheetData>
  <customSheetViews>
    <customSheetView guid="{D9E8CA5F-58A2-4A95-A4A7-944006FA0379}" scale="10" showPageBreaks="1" hiddenColumns="1" view="pageLayout">
      <selection activeCell="AG114" sqref="AG114"/>
      <colBreaks count="1" manualBreakCount="1">
        <brk id="8" max="1048575" man="1"/>
      </colBreaks>
      <pageMargins left="0.56000000000000005" right="0.70866141732283472" top="1.1100000000000001" bottom="0.9" header="0.31496062992125984" footer="0.31496062992125984"/>
      <pageSetup paperSize="9" scale="76" orientation="landscape" r:id="rId1"/>
      <headerFooter>
        <oddHeader>&amp;L&amp;G&amp;CPROCESO
SERVICIOS ADMINISTRATIVOS
MATRIZ DE ASPECTOS E IMPACTOS AMBIENTALES &amp;RPágina &amp;P de  &amp;N
Fecha de Aprobación
Clasificación de la Información
Uso Interno</oddHeader>
        <oddFooter>&amp;C&amp;"Tempus Sans ITC,Normal"&amp;12Antes de imprimir este documento… piense en el medio ambiente!  &amp;"-,Normal"&amp;11
&amp;"Arial,Normal"&amp;6     Cualquier copia impresa de este documento se considera como COPIA NO CONTROLADA.</oddFooter>
      </headerFooter>
    </customSheetView>
  </customSheetViews>
  <mergeCells count="46">
    <mergeCell ref="W19:Y19"/>
    <mergeCell ref="C129:AC129"/>
    <mergeCell ref="C5:AC5"/>
    <mergeCell ref="H21:H22"/>
    <mergeCell ref="I21:I22"/>
    <mergeCell ref="D20:D22"/>
    <mergeCell ref="E20:G20"/>
    <mergeCell ref="Z19:AA19"/>
    <mergeCell ref="K19:U19"/>
    <mergeCell ref="Z20:Z22"/>
    <mergeCell ref="H20:I20"/>
    <mergeCell ref="E21:E22"/>
    <mergeCell ref="F21:G21"/>
    <mergeCell ref="J20:J22"/>
    <mergeCell ref="M20:M22"/>
    <mergeCell ref="O20:O22"/>
    <mergeCell ref="Q20:Q22"/>
    <mergeCell ref="S20:S22"/>
    <mergeCell ref="AA20:AA22"/>
    <mergeCell ref="Y20:Y22"/>
    <mergeCell ref="V20:V22"/>
    <mergeCell ref="W20:W22"/>
    <mergeCell ref="X20:X22"/>
    <mergeCell ref="AB20:AB22"/>
    <mergeCell ref="AC20:AC22"/>
    <mergeCell ref="C19:J19"/>
    <mergeCell ref="D10:E10"/>
    <mergeCell ref="D12:E12"/>
    <mergeCell ref="D14:E14"/>
    <mergeCell ref="D16:E16"/>
    <mergeCell ref="F10:J10"/>
    <mergeCell ref="F12:J12"/>
    <mergeCell ref="F14:J14"/>
    <mergeCell ref="F16:J16"/>
    <mergeCell ref="AB19:AC19"/>
    <mergeCell ref="K20:K22"/>
    <mergeCell ref="C20:C22"/>
    <mergeCell ref="U20:U22"/>
    <mergeCell ref="L20:L22"/>
    <mergeCell ref="AB3:AC3"/>
    <mergeCell ref="F1:AA3"/>
    <mergeCell ref="L10:O10"/>
    <mergeCell ref="L11:O12"/>
    <mergeCell ref="D6:AC6"/>
    <mergeCell ref="W10:AB12"/>
    <mergeCell ref="C1:E3"/>
  </mergeCells>
  <conditionalFormatting sqref="U29:U31 U23:U24 U39:U44 U33 U54 U82:U128">
    <cfRule type="cellIs" dxfId="364" priority="181" operator="between">
      <formula>-7</formula>
      <formula>-9</formula>
    </cfRule>
    <cfRule type="cellIs" dxfId="363" priority="185" operator="between">
      <formula>-6</formula>
      <formula>0</formula>
    </cfRule>
    <cfRule type="cellIs" dxfId="362" priority="186" operator="between">
      <formula>1</formula>
      <formula>12</formula>
    </cfRule>
    <cfRule type="cellIs" dxfId="361" priority="187" operator="between">
      <formula>-10</formula>
      <formula>-12</formula>
    </cfRule>
  </conditionalFormatting>
  <conditionalFormatting sqref="U27">
    <cfRule type="cellIs" dxfId="360" priority="169" operator="between">
      <formula>-7</formula>
      <formula>-9</formula>
    </cfRule>
    <cfRule type="cellIs" dxfId="359" priority="170" operator="between">
      <formula>-6</formula>
      <formula>0</formula>
    </cfRule>
    <cfRule type="cellIs" dxfId="358" priority="171" operator="between">
      <formula>1</formula>
      <formula>12</formula>
    </cfRule>
    <cfRule type="cellIs" dxfId="357" priority="172" operator="between">
      <formula>-10</formula>
      <formula>-12</formula>
    </cfRule>
  </conditionalFormatting>
  <conditionalFormatting sqref="U25">
    <cfRule type="cellIs" dxfId="356" priority="165" operator="between">
      <formula>-7</formula>
      <formula>-9</formula>
    </cfRule>
    <cfRule type="cellIs" dxfId="355" priority="166" operator="between">
      <formula>-6</formula>
      <formula>0</formula>
    </cfRule>
    <cfRule type="cellIs" dxfId="354" priority="167" operator="between">
      <formula>1</formula>
      <formula>12</formula>
    </cfRule>
    <cfRule type="cellIs" dxfId="353" priority="168" operator="between">
      <formula>-10</formula>
      <formula>-12</formula>
    </cfRule>
  </conditionalFormatting>
  <conditionalFormatting sqref="U36">
    <cfRule type="cellIs" dxfId="352" priority="149" operator="between">
      <formula>-7</formula>
      <formula>-9</formula>
    </cfRule>
    <cfRule type="cellIs" dxfId="351" priority="150" operator="between">
      <formula>-6</formula>
      <formula>0</formula>
    </cfRule>
    <cfRule type="cellIs" dxfId="350" priority="151" operator="between">
      <formula>1</formula>
      <formula>12</formula>
    </cfRule>
    <cfRule type="cellIs" dxfId="349" priority="152" operator="between">
      <formula>-10</formula>
      <formula>-12</formula>
    </cfRule>
  </conditionalFormatting>
  <conditionalFormatting sqref="U26">
    <cfRule type="cellIs" dxfId="348" priority="157" operator="between">
      <formula>-7</formula>
      <formula>-9</formula>
    </cfRule>
    <cfRule type="cellIs" dxfId="347" priority="158" operator="between">
      <formula>-6</formula>
      <formula>0</formula>
    </cfRule>
    <cfRule type="cellIs" dxfId="346" priority="159" operator="between">
      <formula>1</formula>
      <formula>12</formula>
    </cfRule>
    <cfRule type="cellIs" dxfId="345" priority="160" operator="between">
      <formula>-10</formula>
      <formula>-12</formula>
    </cfRule>
  </conditionalFormatting>
  <conditionalFormatting sqref="U32 U35">
    <cfRule type="cellIs" dxfId="344" priority="153" operator="between">
      <formula>-7</formula>
      <formula>-9</formula>
    </cfRule>
    <cfRule type="cellIs" dxfId="343" priority="154" operator="between">
      <formula>-6</formula>
      <formula>0</formula>
    </cfRule>
    <cfRule type="cellIs" dxfId="342" priority="155" operator="between">
      <formula>1</formula>
      <formula>12</formula>
    </cfRule>
    <cfRule type="cellIs" dxfId="341" priority="156" operator="between">
      <formula>-10</formula>
      <formula>-12</formula>
    </cfRule>
  </conditionalFormatting>
  <conditionalFormatting sqref="U34">
    <cfRule type="cellIs" dxfId="340" priority="141" operator="between">
      <formula>-7</formula>
      <formula>-9</formula>
    </cfRule>
    <cfRule type="cellIs" dxfId="339" priority="142" operator="between">
      <formula>-6</formula>
      <formula>0</formula>
    </cfRule>
    <cfRule type="cellIs" dxfId="338" priority="143" operator="between">
      <formula>1</formula>
      <formula>12</formula>
    </cfRule>
    <cfRule type="cellIs" dxfId="337" priority="144" operator="between">
      <formula>-10</formula>
      <formula>-12</formula>
    </cfRule>
  </conditionalFormatting>
  <conditionalFormatting sqref="U28">
    <cfRule type="cellIs" dxfId="336" priority="137" operator="between">
      <formula>-7</formula>
      <formula>-9</formula>
    </cfRule>
    <cfRule type="cellIs" dxfId="335" priority="138" operator="between">
      <formula>-6</formula>
      <formula>0</formula>
    </cfRule>
    <cfRule type="cellIs" dxfId="334" priority="139" operator="between">
      <formula>1</formula>
      <formula>12</formula>
    </cfRule>
    <cfRule type="cellIs" dxfId="333" priority="140" operator="between">
      <formula>-10</formula>
      <formula>-12</formula>
    </cfRule>
  </conditionalFormatting>
  <conditionalFormatting sqref="U38">
    <cfRule type="cellIs" dxfId="332" priority="133" operator="between">
      <formula>-7</formula>
      <formula>-9</formula>
    </cfRule>
    <cfRule type="cellIs" dxfId="331" priority="134" operator="between">
      <formula>-6</formula>
      <formula>0</formula>
    </cfRule>
    <cfRule type="cellIs" dxfId="330" priority="135" operator="between">
      <formula>1</formula>
      <formula>12</formula>
    </cfRule>
    <cfRule type="cellIs" dxfId="329" priority="136" operator="between">
      <formula>-10</formula>
      <formula>-12</formula>
    </cfRule>
  </conditionalFormatting>
  <conditionalFormatting sqref="U37">
    <cfRule type="cellIs" dxfId="328" priority="129" operator="between">
      <formula>-7</formula>
      <formula>-9</formula>
    </cfRule>
    <cfRule type="cellIs" dxfId="327" priority="130" operator="between">
      <formula>-6</formula>
      <formula>0</formula>
    </cfRule>
    <cfRule type="cellIs" dxfId="326" priority="131" operator="between">
      <formula>1</formula>
      <formula>12</formula>
    </cfRule>
    <cfRule type="cellIs" dxfId="325" priority="132" operator="between">
      <formula>-10</formula>
      <formula>-12</formula>
    </cfRule>
  </conditionalFormatting>
  <conditionalFormatting sqref="U47">
    <cfRule type="cellIs" dxfId="324" priority="113" operator="between">
      <formula>-7</formula>
      <formula>-9</formula>
    </cfRule>
    <cfRule type="cellIs" dxfId="323" priority="114" operator="between">
      <formula>-6</formula>
      <formula>0</formula>
    </cfRule>
    <cfRule type="cellIs" dxfId="322" priority="115" operator="between">
      <formula>1</formula>
      <formula>12</formula>
    </cfRule>
    <cfRule type="cellIs" dxfId="321" priority="116" operator="between">
      <formula>-10</formula>
      <formula>-12</formula>
    </cfRule>
  </conditionalFormatting>
  <conditionalFormatting sqref="U46">
    <cfRule type="cellIs" dxfId="320" priority="121" operator="between">
      <formula>-7</formula>
      <formula>-9</formula>
    </cfRule>
    <cfRule type="cellIs" dxfId="319" priority="122" operator="between">
      <formula>-6</formula>
      <formula>0</formula>
    </cfRule>
    <cfRule type="cellIs" dxfId="318" priority="123" operator="between">
      <formula>1</formula>
      <formula>12</formula>
    </cfRule>
    <cfRule type="cellIs" dxfId="317" priority="124" operator="between">
      <formula>-10</formula>
      <formula>-12</formula>
    </cfRule>
  </conditionalFormatting>
  <conditionalFormatting sqref="U45">
    <cfRule type="cellIs" dxfId="316" priority="117" operator="between">
      <formula>-7</formula>
      <formula>-9</formula>
    </cfRule>
    <cfRule type="cellIs" dxfId="315" priority="118" operator="between">
      <formula>-6</formula>
      <formula>0</formula>
    </cfRule>
    <cfRule type="cellIs" dxfId="314" priority="119" operator="between">
      <formula>1</formula>
      <formula>12</formula>
    </cfRule>
    <cfRule type="cellIs" dxfId="313" priority="120" operator="between">
      <formula>-10</formula>
      <formula>-12</formula>
    </cfRule>
  </conditionalFormatting>
  <conditionalFormatting sqref="U50">
    <cfRule type="cellIs" dxfId="312" priority="101" operator="between">
      <formula>-7</formula>
      <formula>-9</formula>
    </cfRule>
    <cfRule type="cellIs" dxfId="311" priority="102" operator="between">
      <formula>-6</formula>
      <formula>0</formula>
    </cfRule>
    <cfRule type="cellIs" dxfId="310" priority="103" operator="between">
      <formula>1</formula>
      <formula>12</formula>
    </cfRule>
    <cfRule type="cellIs" dxfId="309" priority="104" operator="between">
      <formula>-10</formula>
      <formula>-12</formula>
    </cfRule>
  </conditionalFormatting>
  <conditionalFormatting sqref="U53">
    <cfRule type="cellIs" dxfId="308" priority="89" operator="between">
      <formula>-7</formula>
      <formula>-9</formula>
    </cfRule>
    <cfRule type="cellIs" dxfId="307" priority="90" operator="between">
      <formula>-6</formula>
      <formula>0</formula>
    </cfRule>
    <cfRule type="cellIs" dxfId="306" priority="91" operator="between">
      <formula>1</formula>
      <formula>12</formula>
    </cfRule>
    <cfRule type="cellIs" dxfId="305" priority="92" operator="between">
      <formula>-10</formula>
      <formula>-12</formula>
    </cfRule>
  </conditionalFormatting>
  <conditionalFormatting sqref="U49">
    <cfRule type="cellIs" dxfId="304" priority="109" operator="between">
      <formula>-7</formula>
      <formula>-9</formula>
    </cfRule>
    <cfRule type="cellIs" dxfId="303" priority="110" operator="between">
      <formula>-6</formula>
      <formula>0</formula>
    </cfRule>
    <cfRule type="cellIs" dxfId="302" priority="111" operator="between">
      <formula>1</formula>
      <formula>12</formula>
    </cfRule>
    <cfRule type="cellIs" dxfId="301" priority="112" operator="between">
      <formula>-10</formula>
      <formula>-12</formula>
    </cfRule>
  </conditionalFormatting>
  <conditionalFormatting sqref="U48">
    <cfRule type="cellIs" dxfId="300" priority="105" operator="between">
      <formula>-7</formula>
      <formula>-9</formula>
    </cfRule>
    <cfRule type="cellIs" dxfId="299" priority="106" operator="between">
      <formula>-6</formula>
      <formula>0</formula>
    </cfRule>
    <cfRule type="cellIs" dxfId="298" priority="107" operator="between">
      <formula>1</formula>
      <formula>12</formula>
    </cfRule>
    <cfRule type="cellIs" dxfId="297" priority="108" operator="between">
      <formula>-10</formula>
      <formula>-12</formula>
    </cfRule>
  </conditionalFormatting>
  <conditionalFormatting sqref="U55">
    <cfRule type="cellIs" dxfId="296" priority="85" operator="between">
      <formula>-7</formula>
      <formula>-9</formula>
    </cfRule>
    <cfRule type="cellIs" dxfId="295" priority="86" operator="between">
      <formula>-6</formula>
      <formula>0</formula>
    </cfRule>
    <cfRule type="cellIs" dxfId="294" priority="87" operator="between">
      <formula>1</formula>
      <formula>12</formula>
    </cfRule>
    <cfRule type="cellIs" dxfId="293" priority="88" operator="between">
      <formula>-10</formula>
      <formula>-12</formula>
    </cfRule>
  </conditionalFormatting>
  <conditionalFormatting sqref="U52">
    <cfRule type="cellIs" dxfId="292" priority="97" operator="between">
      <formula>-7</formula>
      <formula>-9</formula>
    </cfRule>
    <cfRule type="cellIs" dxfId="291" priority="98" operator="between">
      <formula>-6</formula>
      <formula>0</formula>
    </cfRule>
    <cfRule type="cellIs" dxfId="290" priority="99" operator="between">
      <formula>1</formula>
      <formula>12</formula>
    </cfRule>
    <cfRule type="cellIs" dxfId="289" priority="100" operator="between">
      <formula>-10</formula>
      <formula>-12</formula>
    </cfRule>
  </conditionalFormatting>
  <conditionalFormatting sqref="U51">
    <cfRule type="cellIs" dxfId="288" priority="93" operator="between">
      <formula>-7</formula>
      <formula>-9</formula>
    </cfRule>
    <cfRule type="cellIs" dxfId="287" priority="94" operator="between">
      <formula>-6</formula>
      <formula>0</formula>
    </cfRule>
    <cfRule type="cellIs" dxfId="286" priority="95" operator="between">
      <formula>1</formula>
      <formula>12</formula>
    </cfRule>
    <cfRule type="cellIs" dxfId="285" priority="96" operator="between">
      <formula>-10</formula>
      <formula>-12</formula>
    </cfRule>
  </conditionalFormatting>
  <conditionalFormatting sqref="U56">
    <cfRule type="cellIs" dxfId="284" priority="81" operator="between">
      <formula>-7</formula>
      <formula>-9</formula>
    </cfRule>
    <cfRule type="cellIs" dxfId="283" priority="82" operator="between">
      <formula>-6</formula>
      <formula>0</formula>
    </cfRule>
    <cfRule type="cellIs" dxfId="282" priority="83" operator="between">
      <formula>1</formula>
      <formula>12</formula>
    </cfRule>
    <cfRule type="cellIs" dxfId="281" priority="84" operator="between">
      <formula>-10</formula>
      <formula>-12</formula>
    </cfRule>
  </conditionalFormatting>
  <conditionalFormatting sqref="U57:U62">
    <cfRule type="cellIs" dxfId="280" priority="77" operator="between">
      <formula>-7</formula>
      <formula>-9</formula>
    </cfRule>
    <cfRule type="cellIs" dxfId="279" priority="78" operator="between">
      <formula>-6</formula>
      <formula>0</formula>
    </cfRule>
    <cfRule type="cellIs" dxfId="278" priority="79" operator="between">
      <formula>1</formula>
      <formula>12</formula>
    </cfRule>
    <cfRule type="cellIs" dxfId="277" priority="80" operator="between">
      <formula>-10</formula>
      <formula>-12</formula>
    </cfRule>
  </conditionalFormatting>
  <conditionalFormatting sqref="U65">
    <cfRule type="cellIs" dxfId="276" priority="65" operator="between">
      <formula>-7</formula>
      <formula>-9</formula>
    </cfRule>
    <cfRule type="cellIs" dxfId="275" priority="66" operator="between">
      <formula>-6</formula>
      <formula>0</formula>
    </cfRule>
    <cfRule type="cellIs" dxfId="274" priority="67" operator="between">
      <formula>1</formula>
      <formula>12</formula>
    </cfRule>
    <cfRule type="cellIs" dxfId="273" priority="68" operator="between">
      <formula>-10</formula>
      <formula>-12</formula>
    </cfRule>
  </conditionalFormatting>
  <conditionalFormatting sqref="U64">
    <cfRule type="cellIs" dxfId="272" priority="73" operator="between">
      <formula>-7</formula>
      <formula>-9</formula>
    </cfRule>
    <cfRule type="cellIs" dxfId="271" priority="74" operator="between">
      <formula>-6</formula>
      <formula>0</formula>
    </cfRule>
    <cfRule type="cellIs" dxfId="270" priority="75" operator="between">
      <formula>1</formula>
      <formula>12</formula>
    </cfRule>
    <cfRule type="cellIs" dxfId="269" priority="76" operator="between">
      <formula>-10</formula>
      <formula>-12</formula>
    </cfRule>
  </conditionalFormatting>
  <conditionalFormatting sqref="U63">
    <cfRule type="cellIs" dxfId="268" priority="69" operator="between">
      <formula>-7</formula>
      <formula>-9</formula>
    </cfRule>
    <cfRule type="cellIs" dxfId="267" priority="70" operator="between">
      <formula>-6</formula>
      <formula>0</formula>
    </cfRule>
    <cfRule type="cellIs" dxfId="266" priority="71" operator="between">
      <formula>1</formula>
      <formula>12</formula>
    </cfRule>
    <cfRule type="cellIs" dxfId="265" priority="72" operator="between">
      <formula>-10</formula>
      <formula>-12</formula>
    </cfRule>
  </conditionalFormatting>
  <conditionalFormatting sqref="U66">
    <cfRule type="cellIs" dxfId="264" priority="61" operator="between">
      <formula>-7</formula>
      <formula>-9</formula>
    </cfRule>
    <cfRule type="cellIs" dxfId="263" priority="62" operator="between">
      <formula>-6</formula>
      <formula>0</formula>
    </cfRule>
    <cfRule type="cellIs" dxfId="262" priority="63" operator="between">
      <formula>1</formula>
      <formula>12</formula>
    </cfRule>
    <cfRule type="cellIs" dxfId="261" priority="64" operator="between">
      <formula>-10</formula>
      <formula>-12</formula>
    </cfRule>
  </conditionalFormatting>
  <conditionalFormatting sqref="U69">
    <cfRule type="cellIs" dxfId="260" priority="49" operator="between">
      <formula>-7</formula>
      <formula>-9</formula>
    </cfRule>
    <cfRule type="cellIs" dxfId="259" priority="50" operator="between">
      <formula>-6</formula>
      <formula>0</formula>
    </cfRule>
    <cfRule type="cellIs" dxfId="258" priority="51" operator="between">
      <formula>1</formula>
      <formula>12</formula>
    </cfRule>
    <cfRule type="cellIs" dxfId="257" priority="52" operator="between">
      <formula>-10</formula>
      <formula>-12</formula>
    </cfRule>
  </conditionalFormatting>
  <conditionalFormatting sqref="U72">
    <cfRule type="cellIs" dxfId="256" priority="37" operator="between">
      <formula>-7</formula>
      <formula>-9</formula>
    </cfRule>
    <cfRule type="cellIs" dxfId="255" priority="38" operator="between">
      <formula>-6</formula>
      <formula>0</formula>
    </cfRule>
    <cfRule type="cellIs" dxfId="254" priority="39" operator="between">
      <formula>1</formula>
      <formula>12</formula>
    </cfRule>
    <cfRule type="cellIs" dxfId="253" priority="40" operator="between">
      <formula>-10</formula>
      <formula>-12</formula>
    </cfRule>
  </conditionalFormatting>
  <conditionalFormatting sqref="U68">
    <cfRule type="cellIs" dxfId="252" priority="57" operator="between">
      <formula>-7</formula>
      <formula>-9</formula>
    </cfRule>
    <cfRule type="cellIs" dxfId="251" priority="58" operator="between">
      <formula>-6</formula>
      <formula>0</formula>
    </cfRule>
    <cfRule type="cellIs" dxfId="250" priority="59" operator="between">
      <formula>1</formula>
      <formula>12</formula>
    </cfRule>
    <cfRule type="cellIs" dxfId="249" priority="60" operator="between">
      <formula>-10</formula>
      <formula>-12</formula>
    </cfRule>
  </conditionalFormatting>
  <conditionalFormatting sqref="U67">
    <cfRule type="cellIs" dxfId="248" priority="53" operator="between">
      <formula>-7</formula>
      <formula>-9</formula>
    </cfRule>
    <cfRule type="cellIs" dxfId="247" priority="54" operator="between">
      <formula>-6</formula>
      <formula>0</formula>
    </cfRule>
    <cfRule type="cellIs" dxfId="246" priority="55" operator="between">
      <formula>1</formula>
      <formula>12</formula>
    </cfRule>
    <cfRule type="cellIs" dxfId="245" priority="56" operator="between">
      <formula>-10</formula>
      <formula>-12</formula>
    </cfRule>
  </conditionalFormatting>
  <conditionalFormatting sqref="U75">
    <cfRule type="cellIs" dxfId="244" priority="25" operator="between">
      <formula>-7</formula>
      <formula>-9</formula>
    </cfRule>
    <cfRule type="cellIs" dxfId="243" priority="26" operator="between">
      <formula>-6</formula>
      <formula>0</formula>
    </cfRule>
    <cfRule type="cellIs" dxfId="242" priority="27" operator="between">
      <formula>1</formula>
      <formula>12</formula>
    </cfRule>
    <cfRule type="cellIs" dxfId="241" priority="28" operator="between">
      <formula>-10</formula>
      <formula>-12</formula>
    </cfRule>
  </conditionalFormatting>
  <conditionalFormatting sqref="U71">
    <cfRule type="cellIs" dxfId="240" priority="45" operator="between">
      <formula>-7</formula>
      <formula>-9</formula>
    </cfRule>
    <cfRule type="cellIs" dxfId="239" priority="46" operator="between">
      <formula>-6</formula>
      <formula>0</formula>
    </cfRule>
    <cfRule type="cellIs" dxfId="238" priority="47" operator="between">
      <formula>1</formula>
      <formula>12</formula>
    </cfRule>
    <cfRule type="cellIs" dxfId="237" priority="48" operator="between">
      <formula>-10</formula>
      <formula>-12</formula>
    </cfRule>
  </conditionalFormatting>
  <conditionalFormatting sqref="U70">
    <cfRule type="cellIs" dxfId="236" priority="41" operator="between">
      <formula>-7</formula>
      <formula>-9</formula>
    </cfRule>
    <cfRule type="cellIs" dxfId="235" priority="42" operator="between">
      <formula>-6</formula>
      <formula>0</formula>
    </cfRule>
    <cfRule type="cellIs" dxfId="234" priority="43" operator="between">
      <formula>1</formula>
      <formula>12</formula>
    </cfRule>
    <cfRule type="cellIs" dxfId="233" priority="44" operator="between">
      <formula>-10</formula>
      <formula>-12</formula>
    </cfRule>
  </conditionalFormatting>
  <conditionalFormatting sqref="U74">
    <cfRule type="cellIs" dxfId="232" priority="33" operator="between">
      <formula>-7</formula>
      <formula>-9</formula>
    </cfRule>
    <cfRule type="cellIs" dxfId="231" priority="34" operator="between">
      <formula>-6</formula>
      <formula>0</formula>
    </cfRule>
    <cfRule type="cellIs" dxfId="230" priority="35" operator="between">
      <formula>1</formula>
      <formula>12</formula>
    </cfRule>
    <cfRule type="cellIs" dxfId="229" priority="36" operator="between">
      <formula>-10</formula>
      <formula>-12</formula>
    </cfRule>
  </conditionalFormatting>
  <conditionalFormatting sqref="U73">
    <cfRule type="cellIs" dxfId="228" priority="29" operator="between">
      <formula>-7</formula>
      <formula>-9</formula>
    </cfRule>
    <cfRule type="cellIs" dxfId="227" priority="30" operator="between">
      <formula>-6</formula>
      <formula>0</formula>
    </cfRule>
    <cfRule type="cellIs" dxfId="226" priority="31" operator="between">
      <formula>1</formula>
      <formula>12</formula>
    </cfRule>
    <cfRule type="cellIs" dxfId="225" priority="32" operator="between">
      <formula>-10</formula>
      <formula>-12</formula>
    </cfRule>
  </conditionalFormatting>
  <conditionalFormatting sqref="U78">
    <cfRule type="cellIs" dxfId="224" priority="13" operator="between">
      <formula>-7</formula>
      <formula>-9</formula>
    </cfRule>
    <cfRule type="cellIs" dxfId="223" priority="14" operator="between">
      <formula>-6</formula>
      <formula>0</formula>
    </cfRule>
    <cfRule type="cellIs" dxfId="222" priority="15" operator="between">
      <formula>1</formula>
      <formula>12</formula>
    </cfRule>
    <cfRule type="cellIs" dxfId="221" priority="16" operator="between">
      <formula>-10</formula>
      <formula>-12</formula>
    </cfRule>
  </conditionalFormatting>
  <conditionalFormatting sqref="U77">
    <cfRule type="cellIs" dxfId="220" priority="21" operator="between">
      <formula>-7</formula>
      <formula>-9</formula>
    </cfRule>
    <cfRule type="cellIs" dxfId="219" priority="22" operator="between">
      <formula>-6</formula>
      <formula>0</formula>
    </cfRule>
    <cfRule type="cellIs" dxfId="218" priority="23" operator="between">
      <formula>1</formula>
      <formula>12</formula>
    </cfRule>
    <cfRule type="cellIs" dxfId="217" priority="24" operator="between">
      <formula>-10</formula>
      <formula>-12</formula>
    </cfRule>
  </conditionalFormatting>
  <conditionalFormatting sqref="U76">
    <cfRule type="cellIs" dxfId="216" priority="17" operator="between">
      <formula>-7</formula>
      <formula>-9</formula>
    </cfRule>
    <cfRule type="cellIs" dxfId="215" priority="18" operator="between">
      <formula>-6</formula>
      <formula>0</formula>
    </cfRule>
    <cfRule type="cellIs" dxfId="214" priority="19" operator="between">
      <formula>1</formula>
      <formula>12</formula>
    </cfRule>
    <cfRule type="cellIs" dxfId="213" priority="20" operator="between">
      <formula>-10</formula>
      <formula>-12</formula>
    </cfRule>
  </conditionalFormatting>
  <conditionalFormatting sqref="U81">
    <cfRule type="cellIs" dxfId="212" priority="1" operator="between">
      <formula>-7</formula>
      <formula>-9</formula>
    </cfRule>
    <cfRule type="cellIs" dxfId="211" priority="2" operator="between">
      <formula>-6</formula>
      <formula>0</formula>
    </cfRule>
    <cfRule type="cellIs" dxfId="210" priority="3" operator="between">
      <formula>1</formula>
      <formula>12</formula>
    </cfRule>
    <cfRule type="cellIs" dxfId="209" priority="4" operator="between">
      <formula>-10</formula>
      <formula>-12</formula>
    </cfRule>
  </conditionalFormatting>
  <conditionalFormatting sqref="U80">
    <cfRule type="cellIs" dxfId="208" priority="9" operator="between">
      <formula>-7</formula>
      <formula>-9</formula>
    </cfRule>
    <cfRule type="cellIs" dxfId="207" priority="10" operator="between">
      <formula>-6</formula>
      <formula>0</formula>
    </cfRule>
    <cfRule type="cellIs" dxfId="206" priority="11" operator="between">
      <formula>1</formula>
      <formula>12</formula>
    </cfRule>
    <cfRule type="cellIs" dxfId="205" priority="12" operator="between">
      <formula>-10</formula>
      <formula>-12</formula>
    </cfRule>
  </conditionalFormatting>
  <conditionalFormatting sqref="U79">
    <cfRule type="cellIs" dxfId="204" priority="5" operator="between">
      <formula>-7</formula>
      <formula>-9</formula>
    </cfRule>
    <cfRule type="cellIs" dxfId="203" priority="6" operator="between">
      <formula>-6</formula>
      <formula>0</formula>
    </cfRule>
    <cfRule type="cellIs" dxfId="202" priority="7" operator="between">
      <formula>1</formula>
      <formula>12</formula>
    </cfRule>
    <cfRule type="cellIs" dxfId="201" priority="8" operator="between">
      <formula>-10</formula>
      <formula>-12</formula>
    </cfRule>
  </conditionalFormatting>
  <dataValidations count="4">
    <dataValidation showDropDown="1" showInputMessage="1" showErrorMessage="1" sqref="W23:W128" xr:uid="{00000000-0002-0000-0100-000003000000}"/>
    <dataValidation type="list" allowBlank="1" showInputMessage="1" showErrorMessage="1" sqref="O23:O128" xr:uid="{00000000-0002-0000-0100-000000000000}">
      <formula1>Magnitud</formula1>
    </dataValidation>
    <dataValidation type="list" allowBlank="1" showInputMessage="1" showErrorMessage="1" sqref="Q23:Q128" xr:uid="{00000000-0002-0000-0100-000001000000}">
      <formula1>Frecuencia</formula1>
    </dataValidation>
    <dataValidation type="list" allowBlank="1" showInputMessage="1" showErrorMessage="1" sqref="S23:S128" xr:uid="{00000000-0002-0000-0100-000002000000}">
      <formula1>Extensión</formula1>
    </dataValidation>
  </dataValidations>
  <pageMargins left="0.55118110236220474" right="0.70866141732283472" top="1.1023622047244095" bottom="0.9055118110236221" header="0.31496062992125984" footer="0.31496062992125984"/>
  <pageSetup scale="30" orientation="landscape" r:id="rId2"/>
  <headerFooter>
    <oddHeader xml:space="preserve">&amp;RPágina &amp;P de  &amp;N
</oddHeader>
  </headerFooter>
  <drawing r:id="rId3"/>
  <extLst>
    <ext xmlns:x14="http://schemas.microsoft.com/office/spreadsheetml/2009/9/main" uri="{CCE6A557-97BC-4b89-ADB6-D9C93CAAB3DF}">
      <x14:dataValidations xmlns:xm="http://schemas.microsoft.com/office/excel/2006/main" count="4">
        <x14:dataValidation type="list" allowBlank="1" showInputMessage="1" showErrorMessage="1" xr:uid="{EB9C37DE-DB59-450A-B428-A07CBECD6E74}">
          <x14:formula1>
            <xm:f>'[MATRIZ ASPECTOS E IMPACTOS PUTUMAYO (2).xlsm]LISTA_ACT_ASP_IMP'!#REF!</xm:f>
          </x14:formula1>
          <xm:sqref>K35 K28 D76:D82 Z39:Z44 Z57:Z62 K39:L44 K54:L54 K57:L62</xm:sqref>
        </x14:dataValidation>
        <x14:dataValidation type="list" allowBlank="1" showInputMessage="1" showErrorMessage="1" xr:uid="{00000000-0002-0000-0100-000005000000}">
          <x14:formula1>
            <xm:f>INDIRECT('DATOS ASP'!$C$2)</xm:f>
          </x14:formula1>
          <xm:sqref>M23:M128</xm:sqref>
        </x14:dataValidation>
        <x14:dataValidation type="list" allowBlank="1" showInputMessage="1" showErrorMessage="1" xr:uid="{00000000-0002-0000-0100-000006000000}">
          <x14:formula1>
            <xm:f>'DATOS ASP'!$A$10:$A$11</xm:f>
          </x14:formula1>
          <xm:sqref>Y23:Y128</xm:sqref>
        </x14:dataValidation>
        <x14:dataValidation type="list" allowBlank="1" showInputMessage="1" showErrorMessage="1" xr:uid="{00000000-0002-0000-0100-000007000000}">
          <x14:formula1>
            <xm:f>'DATOS ASP'!$A$5:$A$6</xm:f>
          </x14:formula1>
          <xm:sqref>J23:J128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5FAAF-0052-41EC-A7DC-7FDCC25BF659}">
  <dimension ref="A1:R375"/>
  <sheetViews>
    <sheetView topLeftCell="C1" zoomScale="70" zoomScaleNormal="70" workbookViewId="0">
      <selection activeCell="I1" sqref="I1:J3"/>
    </sheetView>
  </sheetViews>
  <sheetFormatPr baseColWidth="10" defaultColWidth="11.42578125" defaultRowHeight="15"/>
  <cols>
    <col min="1" max="1" width="5.85546875" customWidth="1"/>
    <col min="2" max="2" width="61" bestFit="1" customWidth="1"/>
    <col min="3" max="3" width="42.28515625" bestFit="1" customWidth="1"/>
    <col min="4" max="4" width="16.140625" customWidth="1"/>
    <col min="5" max="5" width="17.5703125" customWidth="1"/>
    <col min="6" max="6" width="13" customWidth="1"/>
    <col min="7" max="7" width="16.28515625" customWidth="1"/>
    <col min="8" max="8" width="22.42578125" customWidth="1"/>
    <col min="9" max="9" width="17.85546875" bestFit="1" customWidth="1"/>
    <col min="10" max="10" width="23.42578125" bestFit="1" customWidth="1"/>
    <col min="11" max="11" width="32.42578125" bestFit="1" customWidth="1"/>
    <col min="12" max="12" width="17.140625" bestFit="1" customWidth="1"/>
    <col min="13" max="13" width="12.5703125" bestFit="1" customWidth="1"/>
    <col min="20" max="20" width="26.85546875" customWidth="1"/>
  </cols>
  <sheetData>
    <row r="1" spans="1:18" ht="15" customHeight="1">
      <c r="A1" s="301"/>
      <c r="B1" s="302"/>
      <c r="C1" s="307" t="s">
        <v>220</v>
      </c>
      <c r="D1" s="308"/>
      <c r="E1" s="308"/>
      <c r="F1" s="308"/>
      <c r="G1" s="309"/>
      <c r="H1" s="316"/>
      <c r="I1" s="319"/>
      <c r="J1" s="320"/>
      <c r="K1" s="159"/>
      <c r="L1" s="159"/>
      <c r="M1" s="159"/>
      <c r="N1" s="159"/>
      <c r="O1" s="159"/>
      <c r="P1" s="159"/>
      <c r="Q1" s="159"/>
    </row>
    <row r="2" spans="1:18">
      <c r="A2" s="303"/>
      <c r="B2" s="304"/>
      <c r="C2" s="310"/>
      <c r="D2" s="311"/>
      <c r="E2" s="311"/>
      <c r="F2" s="311"/>
      <c r="G2" s="312"/>
      <c r="H2" s="317"/>
      <c r="I2" s="319"/>
      <c r="J2" s="320"/>
      <c r="K2" s="159"/>
      <c r="L2" s="159"/>
      <c r="M2" s="159"/>
      <c r="N2" s="159"/>
      <c r="O2" s="159"/>
      <c r="P2" s="159"/>
      <c r="Q2" s="159"/>
      <c r="R2" s="159"/>
    </row>
    <row r="3" spans="1:18">
      <c r="A3" s="303"/>
      <c r="B3" s="304"/>
      <c r="C3" s="310"/>
      <c r="D3" s="311"/>
      <c r="E3" s="311"/>
      <c r="F3" s="311"/>
      <c r="G3" s="312"/>
      <c r="H3" s="318"/>
      <c r="I3" s="319"/>
      <c r="J3" s="320"/>
      <c r="K3" s="159"/>
      <c r="L3" s="159"/>
      <c r="M3" s="159"/>
      <c r="N3" s="159"/>
      <c r="O3" s="159"/>
      <c r="P3" s="159"/>
      <c r="Q3" s="159"/>
      <c r="R3" s="159"/>
    </row>
    <row r="4" spans="1:18">
      <c r="A4" s="303"/>
      <c r="B4" s="304"/>
      <c r="C4" s="310"/>
      <c r="D4" s="311"/>
      <c r="E4" s="311"/>
      <c r="F4" s="311"/>
      <c r="G4" s="312"/>
      <c r="H4" s="316" t="s">
        <v>221</v>
      </c>
      <c r="I4" s="321" t="s">
        <v>72</v>
      </c>
      <c r="J4" s="322"/>
      <c r="K4" s="159"/>
      <c r="L4" s="159"/>
      <c r="M4" s="159"/>
      <c r="N4" s="159"/>
      <c r="O4" s="159"/>
      <c r="P4" s="159"/>
      <c r="Q4" s="159"/>
      <c r="R4" s="159"/>
    </row>
    <row r="5" spans="1:18">
      <c r="A5" s="303"/>
      <c r="B5" s="304"/>
      <c r="C5" s="310"/>
      <c r="D5" s="311"/>
      <c r="E5" s="311"/>
      <c r="F5" s="311"/>
      <c r="G5" s="312"/>
      <c r="H5" s="318"/>
      <c r="I5" s="323"/>
      <c r="J5" s="324"/>
      <c r="K5" s="159"/>
      <c r="L5" s="159"/>
      <c r="M5" s="159"/>
      <c r="N5" s="159"/>
      <c r="O5" s="159"/>
      <c r="P5" s="159"/>
      <c r="Q5" s="159"/>
      <c r="R5" s="159"/>
    </row>
    <row r="6" spans="1:18">
      <c r="A6" s="303"/>
      <c r="B6" s="304"/>
      <c r="C6" s="310"/>
      <c r="D6" s="311"/>
      <c r="E6" s="311"/>
      <c r="F6" s="311"/>
      <c r="G6" s="312"/>
      <c r="H6" s="325" t="s">
        <v>222</v>
      </c>
      <c r="I6" s="326"/>
      <c r="J6" s="327"/>
      <c r="K6" s="159"/>
      <c r="L6" s="159"/>
      <c r="M6" s="159"/>
      <c r="N6" s="159"/>
      <c r="O6" s="159"/>
      <c r="P6" s="159"/>
      <c r="Q6" s="159"/>
      <c r="R6" s="159"/>
    </row>
    <row r="7" spans="1:18">
      <c r="A7" s="303"/>
      <c r="B7" s="304"/>
      <c r="C7" s="310"/>
      <c r="D7" s="311"/>
      <c r="E7" s="311"/>
      <c r="F7" s="311"/>
      <c r="G7" s="312"/>
      <c r="H7" s="328"/>
      <c r="I7" s="329"/>
      <c r="J7" s="330"/>
      <c r="K7" s="159"/>
      <c r="L7" s="159"/>
      <c r="M7" s="159"/>
      <c r="N7" s="159"/>
      <c r="O7" s="159"/>
      <c r="P7" s="159"/>
      <c r="Q7" s="159"/>
      <c r="R7" s="159"/>
    </row>
    <row r="8" spans="1:18">
      <c r="A8" s="303"/>
      <c r="B8" s="304"/>
      <c r="C8" s="310"/>
      <c r="D8" s="311"/>
      <c r="E8" s="311"/>
      <c r="F8" s="311"/>
      <c r="G8" s="312"/>
      <c r="H8" s="328"/>
      <c r="I8" s="329"/>
      <c r="J8" s="330"/>
      <c r="K8" s="159"/>
      <c r="L8" s="159"/>
      <c r="M8" s="159"/>
      <c r="N8" s="159"/>
      <c r="O8" s="159"/>
      <c r="P8" s="159"/>
      <c r="Q8" s="159"/>
      <c r="R8" s="159"/>
    </row>
    <row r="9" spans="1:18">
      <c r="A9" s="303"/>
      <c r="B9" s="304"/>
      <c r="C9" s="310"/>
      <c r="D9" s="311"/>
      <c r="E9" s="311"/>
      <c r="F9" s="311"/>
      <c r="G9" s="312"/>
      <c r="H9" s="328"/>
      <c r="I9" s="329"/>
      <c r="J9" s="330"/>
      <c r="K9" s="159"/>
      <c r="L9" s="159"/>
      <c r="M9" s="159"/>
      <c r="N9" s="159"/>
      <c r="O9" s="159"/>
      <c r="P9" s="159"/>
      <c r="Q9" s="159"/>
      <c r="R9" s="159"/>
    </row>
    <row r="10" spans="1:18">
      <c r="A10" s="305"/>
      <c r="B10" s="306"/>
      <c r="C10" s="313"/>
      <c r="D10" s="314"/>
      <c r="E10" s="314"/>
      <c r="F10" s="314"/>
      <c r="G10" s="315"/>
      <c r="H10" s="331"/>
      <c r="I10" s="332"/>
      <c r="J10" s="333"/>
      <c r="K10" s="159"/>
      <c r="L10" s="159"/>
      <c r="M10" s="159"/>
      <c r="N10" s="159"/>
      <c r="O10" s="159"/>
      <c r="P10" s="159"/>
      <c r="Q10" s="159"/>
      <c r="R10" s="159"/>
    </row>
    <row r="11" spans="1:18">
      <c r="A11" s="159"/>
      <c r="B11" s="159"/>
      <c r="C11" s="159"/>
      <c r="D11" s="159"/>
      <c r="E11" s="159"/>
      <c r="F11" s="159"/>
      <c r="G11" s="159"/>
      <c r="H11" s="159"/>
      <c r="I11" s="159"/>
      <c r="J11" s="159"/>
      <c r="K11" s="159"/>
      <c r="L11" s="159"/>
      <c r="M11" s="159"/>
      <c r="N11" s="159"/>
      <c r="O11" s="159"/>
      <c r="P11" s="159"/>
      <c r="Q11" s="159"/>
      <c r="R11" s="159"/>
    </row>
    <row r="12" spans="1:18" ht="34.5" customHeight="1">
      <c r="A12" s="159"/>
      <c r="B12" s="334" t="s">
        <v>223</v>
      </c>
      <c r="C12" s="334"/>
      <c r="D12" s="334"/>
      <c r="E12" s="334"/>
      <c r="F12" s="160"/>
      <c r="G12" s="335" t="s">
        <v>224</v>
      </c>
      <c r="H12" s="335"/>
      <c r="I12" s="335"/>
      <c r="J12" s="335"/>
      <c r="K12" s="159"/>
      <c r="L12" s="159"/>
      <c r="M12" s="159"/>
      <c r="N12" s="159"/>
      <c r="O12" s="159"/>
      <c r="P12" s="159"/>
      <c r="Q12" s="159"/>
      <c r="R12" s="159"/>
    </row>
    <row r="13" spans="1:18" ht="31.5" customHeight="1">
      <c r="A13" s="159"/>
      <c r="B13" s="336" t="s">
        <v>225</v>
      </c>
      <c r="C13" s="336"/>
      <c r="D13" s="161" t="s">
        <v>37</v>
      </c>
      <c r="E13" s="161" t="s">
        <v>38</v>
      </c>
      <c r="F13" s="159"/>
      <c r="G13" s="336" t="s">
        <v>226</v>
      </c>
      <c r="H13" s="336"/>
      <c r="I13" s="161" t="s">
        <v>227</v>
      </c>
      <c r="J13" s="161" t="s">
        <v>228</v>
      </c>
      <c r="K13" s="159"/>
      <c r="L13" s="159"/>
      <c r="M13" s="159"/>
      <c r="N13" s="159"/>
      <c r="O13" s="159"/>
      <c r="P13" s="159"/>
      <c r="Q13" s="159"/>
      <c r="R13" s="159"/>
    </row>
    <row r="14" spans="1:18" ht="29.25" customHeight="1">
      <c r="A14" s="159"/>
      <c r="B14" s="337">
        <f>+COUNTA('[3]ASP E IMP'!R35:R913)</f>
        <v>879</v>
      </c>
      <c r="C14" s="337"/>
      <c r="D14" s="162">
        <f>+COUNTIF('[3]ASP E IMP'!R35:R913,"Positivo (+)")</f>
        <v>183</v>
      </c>
      <c r="E14" s="163">
        <f>+COUNTIF('[3]ASP E IMP'!R35:R913, "Negativo (-)")</f>
        <v>696</v>
      </c>
      <c r="F14" s="159"/>
      <c r="G14" s="337">
        <f>+COUNTA('ASP, IMP Y REQUISITOS'!D23:D125)</f>
        <v>59</v>
      </c>
      <c r="H14" s="337"/>
      <c r="I14" s="164">
        <f>+COUNTIF('ASP, IMP Y REQUISITOS'!J23:J83,"SI")</f>
        <v>10</v>
      </c>
      <c r="J14" s="165">
        <f>+COUNTIF('[3]ASP E IMP'!AB35:AB913,"NO")</f>
        <v>625</v>
      </c>
      <c r="K14" s="159"/>
      <c r="L14" s="159"/>
      <c r="M14" s="159"/>
      <c r="N14" s="159"/>
      <c r="O14" s="159"/>
      <c r="P14" s="159"/>
      <c r="Q14" s="159"/>
      <c r="R14" s="159"/>
    </row>
    <row r="15" spans="1:18" ht="29.25" customHeight="1" thickBot="1">
      <c r="A15" s="159"/>
      <c r="B15" s="338">
        <f>+B14*1/B14</f>
        <v>1</v>
      </c>
      <c r="C15" s="338"/>
      <c r="D15" s="166">
        <f>+(D14*B15)/B14</f>
        <v>0.20819112627986347</v>
      </c>
      <c r="E15" s="167">
        <f>+(B15*E14)/B14</f>
        <v>0.79180887372013653</v>
      </c>
      <c r="F15" s="159"/>
      <c r="G15" s="339">
        <f>+G14*1/G14</f>
        <v>1</v>
      </c>
      <c r="H15" s="339"/>
      <c r="I15" s="168">
        <f>+(G15*I14)/G14</f>
        <v>0.16949152542372881</v>
      </c>
      <c r="J15" s="169">
        <f>+(G15*J14)/G14</f>
        <v>10.59322033898305</v>
      </c>
      <c r="K15" s="159"/>
      <c r="L15" s="159"/>
      <c r="M15" s="159"/>
      <c r="N15" s="159"/>
      <c r="O15" s="159"/>
      <c r="P15" s="159"/>
      <c r="Q15" s="159"/>
      <c r="R15" s="159"/>
    </row>
    <row r="16" spans="1:18">
      <c r="A16" s="159"/>
      <c r="B16" s="170"/>
      <c r="C16" s="171"/>
      <c r="D16" s="171"/>
      <c r="E16" s="172"/>
      <c r="F16" s="159"/>
      <c r="G16" s="159"/>
      <c r="H16" s="159"/>
      <c r="I16" s="159"/>
      <c r="J16" s="159"/>
      <c r="K16" s="159"/>
      <c r="L16" s="159"/>
      <c r="M16" s="159"/>
      <c r="N16" s="159"/>
      <c r="O16" s="159"/>
      <c r="P16" s="159"/>
      <c r="Q16" s="159"/>
      <c r="R16" s="159"/>
    </row>
    <row r="17" spans="1:18">
      <c r="A17" s="159"/>
      <c r="B17" s="173"/>
      <c r="C17" s="174"/>
      <c r="D17" s="174"/>
      <c r="E17" s="175"/>
      <c r="F17" s="159"/>
      <c r="G17" s="159"/>
      <c r="H17" s="159"/>
      <c r="I17" s="159"/>
      <c r="J17" s="159"/>
      <c r="K17" s="159"/>
      <c r="L17" s="159"/>
      <c r="M17" s="159"/>
      <c r="N17" s="159"/>
      <c r="O17" s="159"/>
      <c r="P17" s="159"/>
      <c r="Q17" s="159"/>
      <c r="R17" s="159"/>
    </row>
    <row r="18" spans="1:18" ht="15" customHeight="1">
      <c r="A18" s="159"/>
      <c r="B18" s="173"/>
      <c r="C18" s="174"/>
      <c r="D18" s="174"/>
      <c r="E18" s="175"/>
      <c r="F18" s="159"/>
      <c r="G18" s="159"/>
      <c r="H18" s="159"/>
      <c r="I18" s="159"/>
      <c r="J18" s="159"/>
      <c r="K18" s="159"/>
      <c r="L18" s="340" t="s">
        <v>229</v>
      </c>
      <c r="M18" s="340"/>
      <c r="N18" s="340"/>
      <c r="O18" s="340"/>
      <c r="P18" s="340"/>
      <c r="Q18" s="340"/>
      <c r="R18" s="159"/>
    </row>
    <row r="19" spans="1:18" ht="15" customHeight="1">
      <c r="A19" s="159"/>
      <c r="B19" s="173"/>
      <c r="C19" s="174"/>
      <c r="D19" s="174"/>
      <c r="E19" s="175"/>
      <c r="F19" s="159"/>
      <c r="G19" s="159"/>
      <c r="H19" s="159"/>
      <c r="I19" s="159"/>
      <c r="J19" s="159"/>
      <c r="K19" s="159"/>
      <c r="L19" s="340"/>
      <c r="M19" s="340"/>
      <c r="N19" s="340"/>
      <c r="O19" s="340"/>
      <c r="P19" s="340"/>
      <c r="Q19" s="340"/>
      <c r="R19" s="159"/>
    </row>
    <row r="20" spans="1:18">
      <c r="A20" s="159"/>
      <c r="B20" s="173"/>
      <c r="C20" s="174"/>
      <c r="D20" s="174"/>
      <c r="E20" s="175"/>
      <c r="F20" s="159"/>
      <c r="G20" s="159"/>
      <c r="H20" s="159"/>
      <c r="I20" s="159"/>
      <c r="J20" s="159"/>
      <c r="K20" s="159"/>
      <c r="L20" s="159"/>
      <c r="M20" s="159"/>
      <c r="N20" s="159"/>
      <c r="O20" s="159"/>
      <c r="P20" s="159"/>
      <c r="Q20" s="159"/>
      <c r="R20" s="159"/>
    </row>
    <row r="21" spans="1:18">
      <c r="A21" s="159"/>
      <c r="B21" s="173"/>
      <c r="C21" s="174"/>
      <c r="D21" s="174"/>
      <c r="E21" s="175"/>
      <c r="F21" s="159"/>
      <c r="G21" s="159"/>
      <c r="H21" s="159"/>
      <c r="I21" s="159"/>
      <c r="J21" s="159"/>
      <c r="K21" s="159"/>
      <c r="L21" s="159"/>
      <c r="M21" s="159"/>
      <c r="N21" s="159"/>
      <c r="O21" s="159"/>
      <c r="P21" s="159"/>
      <c r="Q21" s="159"/>
      <c r="R21" s="159"/>
    </row>
    <row r="22" spans="1:18">
      <c r="A22" s="159"/>
      <c r="B22" s="173"/>
      <c r="C22" s="174"/>
      <c r="D22" s="174"/>
      <c r="E22" s="175"/>
      <c r="F22" s="159"/>
      <c r="G22" s="159"/>
      <c r="H22" s="159"/>
      <c r="I22" s="159"/>
      <c r="J22" s="159"/>
      <c r="K22" s="159"/>
      <c r="L22" s="159"/>
      <c r="M22" s="159"/>
      <c r="N22" s="159"/>
      <c r="O22" s="159"/>
      <c r="P22" s="159"/>
      <c r="Q22" s="159"/>
      <c r="R22" s="159"/>
    </row>
    <row r="23" spans="1:18">
      <c r="A23" s="159"/>
      <c r="B23" s="173"/>
      <c r="C23" s="174"/>
      <c r="D23" s="174"/>
      <c r="E23" s="175"/>
      <c r="F23" s="159"/>
      <c r="G23" s="159"/>
      <c r="H23" s="159"/>
      <c r="I23" s="159"/>
      <c r="J23" s="159"/>
      <c r="K23" s="159"/>
      <c r="L23" s="159"/>
      <c r="M23" s="159"/>
      <c r="N23" s="159"/>
      <c r="O23" s="159"/>
      <c r="P23" s="159"/>
      <c r="Q23" s="159"/>
      <c r="R23" s="159"/>
    </row>
    <row r="24" spans="1:18">
      <c r="A24" s="159"/>
      <c r="B24" s="173"/>
      <c r="C24" s="174"/>
      <c r="D24" s="174"/>
      <c r="E24" s="175"/>
      <c r="F24" s="159"/>
      <c r="G24" s="159"/>
      <c r="H24" s="159"/>
      <c r="I24" s="159"/>
      <c r="J24" s="159"/>
      <c r="K24" s="159"/>
      <c r="L24" s="159"/>
      <c r="M24" s="159"/>
      <c r="N24" s="159"/>
      <c r="O24" s="159"/>
      <c r="P24" s="159"/>
      <c r="Q24" s="159"/>
      <c r="R24" s="159"/>
    </row>
    <row r="25" spans="1:18">
      <c r="A25" s="159"/>
      <c r="B25" s="173"/>
      <c r="C25" s="174"/>
      <c r="D25" s="174"/>
      <c r="E25" s="175"/>
      <c r="F25" s="159"/>
      <c r="G25" s="159"/>
      <c r="H25" s="159"/>
      <c r="I25" s="159"/>
      <c r="J25" s="159"/>
      <c r="K25" s="159"/>
      <c r="L25" s="159"/>
      <c r="M25" s="159"/>
      <c r="N25" s="159"/>
      <c r="O25" s="159"/>
      <c r="P25" s="159"/>
      <c r="Q25" s="159"/>
      <c r="R25" s="159"/>
    </row>
    <row r="26" spans="1:18">
      <c r="A26" s="159"/>
      <c r="B26" s="173"/>
      <c r="C26" s="174"/>
      <c r="D26" s="174"/>
      <c r="E26" s="175"/>
      <c r="F26" s="159"/>
      <c r="G26" s="159"/>
      <c r="H26" s="159"/>
      <c r="I26" s="159"/>
      <c r="J26" s="159"/>
      <c r="K26" s="159"/>
      <c r="L26" s="159"/>
      <c r="M26" s="159"/>
      <c r="N26" s="159"/>
      <c r="O26" s="159"/>
      <c r="P26" s="159"/>
      <c r="Q26" s="159"/>
      <c r="R26" s="159"/>
    </row>
    <row r="27" spans="1:18">
      <c r="A27" s="159"/>
      <c r="B27" s="173"/>
      <c r="C27" s="174"/>
      <c r="D27" s="174"/>
      <c r="E27" s="175"/>
      <c r="F27" s="159"/>
      <c r="G27" s="159"/>
      <c r="H27" s="159"/>
      <c r="I27" s="159"/>
      <c r="J27" s="159"/>
      <c r="K27" s="159"/>
      <c r="L27" s="159"/>
      <c r="M27" s="159"/>
      <c r="N27" s="159"/>
      <c r="O27" s="159"/>
      <c r="P27" s="159"/>
      <c r="Q27" s="159"/>
      <c r="R27" s="159"/>
    </row>
    <row r="28" spans="1:18">
      <c r="A28" s="159"/>
      <c r="B28" s="173"/>
      <c r="C28" s="174"/>
      <c r="D28" s="174"/>
      <c r="E28" s="175"/>
      <c r="F28" s="159"/>
      <c r="G28" s="159"/>
      <c r="H28" s="159"/>
      <c r="I28" s="159"/>
      <c r="J28" s="159"/>
      <c r="K28" s="159"/>
      <c r="L28" s="159"/>
      <c r="M28" s="159"/>
      <c r="N28" s="159"/>
      <c r="O28" s="159"/>
      <c r="P28" s="159"/>
      <c r="Q28" s="159"/>
      <c r="R28" s="159"/>
    </row>
    <row r="29" spans="1:18">
      <c r="A29" s="159"/>
      <c r="B29" s="173"/>
      <c r="C29" s="174"/>
      <c r="D29" s="174"/>
      <c r="E29" s="175"/>
      <c r="F29" s="159"/>
      <c r="G29" s="159"/>
      <c r="H29" s="159"/>
      <c r="I29" s="159"/>
      <c r="J29" s="159"/>
      <c r="K29" s="159"/>
      <c r="L29" s="159"/>
      <c r="M29" s="159"/>
      <c r="N29" s="159"/>
      <c r="O29" s="159"/>
      <c r="P29" s="159"/>
      <c r="Q29" s="159"/>
      <c r="R29" s="159"/>
    </row>
    <row r="30" spans="1:18">
      <c r="A30" s="159"/>
      <c r="B30" s="173"/>
      <c r="C30" s="174"/>
      <c r="D30" s="174"/>
      <c r="E30" s="175"/>
      <c r="F30" s="159"/>
      <c r="G30" s="159"/>
      <c r="H30" s="159"/>
      <c r="I30" s="159"/>
      <c r="J30" s="159"/>
      <c r="K30" s="159"/>
      <c r="L30" s="159"/>
      <c r="M30" s="159"/>
      <c r="N30" s="159"/>
      <c r="O30" s="159"/>
      <c r="P30" s="159"/>
      <c r="Q30" s="159"/>
      <c r="R30" s="159"/>
    </row>
    <row r="31" spans="1:18">
      <c r="A31" s="159"/>
      <c r="B31" s="173"/>
      <c r="C31" s="174"/>
      <c r="D31" s="174"/>
      <c r="E31" s="175"/>
      <c r="F31" s="159"/>
      <c r="G31" s="159"/>
      <c r="H31" s="159"/>
      <c r="I31" s="159"/>
      <c r="J31" s="159"/>
      <c r="K31" s="159"/>
      <c r="L31" s="159"/>
      <c r="M31" s="159"/>
      <c r="N31" s="159"/>
      <c r="O31" s="159"/>
      <c r="P31" s="159"/>
      <c r="Q31" s="159"/>
      <c r="R31" s="159"/>
    </row>
    <row r="32" spans="1:18">
      <c r="A32" s="159"/>
      <c r="B32" s="173"/>
      <c r="C32" s="174"/>
      <c r="D32" s="174"/>
      <c r="E32" s="175"/>
      <c r="F32" s="159"/>
      <c r="G32" s="159"/>
      <c r="H32" s="159"/>
      <c r="I32" s="159"/>
      <c r="J32" s="159"/>
      <c r="K32" s="159"/>
      <c r="L32" s="159"/>
      <c r="M32" s="159"/>
      <c r="N32" s="159"/>
      <c r="O32" s="159"/>
      <c r="P32" s="159"/>
      <c r="Q32" s="159"/>
      <c r="R32" s="159"/>
    </row>
    <row r="33" spans="1:18">
      <c r="A33" s="159"/>
      <c r="B33" s="173"/>
      <c r="C33" s="174"/>
      <c r="D33" s="174"/>
      <c r="E33" s="175"/>
      <c r="F33" s="159"/>
      <c r="G33" s="159"/>
      <c r="H33" s="159"/>
      <c r="I33" s="159"/>
      <c r="J33" s="159"/>
      <c r="K33" s="159"/>
      <c r="L33" s="159"/>
      <c r="M33" s="159"/>
      <c r="N33" s="159"/>
      <c r="O33" s="159"/>
      <c r="P33" s="159"/>
      <c r="Q33" s="159"/>
      <c r="R33" s="159"/>
    </row>
    <row r="34" spans="1:18">
      <c r="A34" s="159"/>
      <c r="B34" s="173"/>
      <c r="C34" s="174"/>
      <c r="D34" s="174"/>
      <c r="E34" s="175"/>
      <c r="F34" s="159"/>
      <c r="G34" s="159"/>
      <c r="H34" s="159"/>
      <c r="I34" s="159"/>
      <c r="J34" s="159"/>
      <c r="K34" s="159"/>
      <c r="L34" s="159"/>
      <c r="M34" s="159"/>
      <c r="N34" s="159"/>
      <c r="O34" s="159"/>
      <c r="P34" s="159"/>
      <c r="Q34" s="159"/>
      <c r="R34" s="159"/>
    </row>
    <row r="35" spans="1:18" ht="15.75" thickBot="1">
      <c r="A35" s="159"/>
      <c r="B35" s="176"/>
      <c r="C35" s="177"/>
      <c r="D35" s="177"/>
      <c r="E35" s="178"/>
      <c r="F35" s="159"/>
      <c r="G35" s="159"/>
      <c r="H35" s="159"/>
      <c r="I35" s="159"/>
      <c r="J35" s="159"/>
      <c r="K35" s="159"/>
      <c r="L35" s="159"/>
      <c r="M35" s="159"/>
      <c r="N35" s="159"/>
      <c r="O35" s="159"/>
      <c r="P35" s="159"/>
      <c r="Q35" s="159"/>
      <c r="R35" s="159"/>
    </row>
    <row r="36" spans="1:18">
      <c r="A36" s="159"/>
      <c r="B36" s="159"/>
      <c r="C36" s="159"/>
      <c r="D36" s="159"/>
      <c r="E36" s="159"/>
      <c r="F36" s="159"/>
      <c r="G36" s="159"/>
      <c r="H36" s="159"/>
      <c r="I36" s="159"/>
      <c r="J36" s="159"/>
      <c r="K36" s="159"/>
      <c r="L36" s="159"/>
      <c r="M36" s="159"/>
      <c r="N36" s="159"/>
      <c r="O36" s="159"/>
      <c r="P36" s="159"/>
      <c r="Q36" s="159"/>
      <c r="R36" s="159"/>
    </row>
    <row r="37" spans="1:18">
      <c r="A37" s="159"/>
      <c r="B37" s="159"/>
      <c r="C37" s="159"/>
      <c r="D37" s="159"/>
      <c r="E37" s="159"/>
      <c r="F37" s="159"/>
      <c r="G37" s="159"/>
      <c r="H37" s="159"/>
      <c r="I37" s="159"/>
      <c r="J37" s="159"/>
      <c r="K37" s="159"/>
      <c r="L37" s="159"/>
      <c r="M37" s="159"/>
      <c r="N37" s="159"/>
      <c r="O37" s="159"/>
      <c r="P37" s="159"/>
      <c r="Q37" s="159"/>
      <c r="R37" s="159"/>
    </row>
    <row r="38" spans="1:18" ht="34.5" customHeight="1">
      <c r="A38" s="159"/>
      <c r="B38" s="334" t="s">
        <v>230</v>
      </c>
      <c r="C38" s="334"/>
      <c r="D38" s="159"/>
      <c r="E38" s="159"/>
      <c r="F38" s="159"/>
      <c r="G38" s="159"/>
      <c r="H38" s="159"/>
      <c r="I38" s="159"/>
      <c r="J38" s="159"/>
      <c r="K38" s="159"/>
      <c r="L38" s="159"/>
      <c r="M38" s="159"/>
      <c r="N38" s="159"/>
      <c r="O38" s="159"/>
      <c r="P38" s="159"/>
      <c r="Q38" s="159"/>
      <c r="R38" s="159"/>
    </row>
    <row r="39" spans="1:18" ht="15.75">
      <c r="A39" s="159"/>
      <c r="B39" s="179" t="s">
        <v>231</v>
      </c>
      <c r="C39" s="180" t="s">
        <v>232</v>
      </c>
      <c r="D39" s="200"/>
      <c r="E39" s="200"/>
      <c r="F39" s="200"/>
      <c r="G39" s="200"/>
      <c r="H39" s="200"/>
      <c r="I39" s="200"/>
      <c r="J39" s="200"/>
      <c r="K39" s="200"/>
      <c r="L39" s="200"/>
      <c r="M39" s="200"/>
      <c r="N39" s="200"/>
      <c r="O39" s="200"/>
      <c r="P39" s="200"/>
      <c r="Q39" s="200"/>
      <c r="R39" s="200"/>
    </row>
    <row r="40" spans="1:18">
      <c r="A40" s="159"/>
      <c r="B40" s="181" t="s">
        <v>233</v>
      </c>
      <c r="C40" s="182">
        <v>0.10366624525916561</v>
      </c>
      <c r="D40" s="159"/>
      <c r="E40" s="159"/>
      <c r="F40" s="159"/>
      <c r="G40" s="159"/>
      <c r="H40" s="159"/>
      <c r="I40" s="159"/>
      <c r="J40" s="159"/>
      <c r="K40" s="159"/>
      <c r="L40" s="159"/>
      <c r="M40" s="159"/>
      <c r="N40" s="159"/>
      <c r="O40" s="159"/>
      <c r="P40" s="159"/>
      <c r="Q40" s="159"/>
      <c r="R40" s="159"/>
    </row>
    <row r="41" spans="1:18">
      <c r="A41" s="159"/>
      <c r="B41" s="181" t="s">
        <v>234</v>
      </c>
      <c r="C41" s="182">
        <v>9.3552465233881166E-2</v>
      </c>
      <c r="D41" s="159"/>
      <c r="E41" s="159"/>
      <c r="F41" s="159"/>
      <c r="G41" s="159"/>
      <c r="H41" s="159"/>
      <c r="I41" s="159"/>
      <c r="J41" s="159"/>
      <c r="K41" s="159"/>
      <c r="L41" s="159"/>
      <c r="M41" s="159"/>
      <c r="N41" s="159"/>
      <c r="O41" s="159"/>
      <c r="P41" s="159"/>
      <c r="Q41" s="159"/>
      <c r="R41" s="159"/>
    </row>
    <row r="42" spans="1:18">
      <c r="A42" s="159"/>
      <c r="B42" s="181" t="s">
        <v>151</v>
      </c>
      <c r="C42" s="182">
        <v>7.9646017699115043E-2</v>
      </c>
      <c r="D42" s="159"/>
      <c r="E42" s="159"/>
      <c r="F42" s="159"/>
      <c r="G42" s="159"/>
      <c r="H42" s="159"/>
      <c r="I42" s="159"/>
      <c r="J42" s="159"/>
      <c r="K42" s="159"/>
      <c r="L42" s="159"/>
      <c r="M42" s="159"/>
      <c r="N42" s="159"/>
      <c r="O42" s="159"/>
      <c r="P42" s="159"/>
      <c r="Q42" s="159"/>
      <c r="R42" s="159"/>
    </row>
    <row r="43" spans="1:18">
      <c r="A43" s="159"/>
      <c r="B43" s="181" t="s">
        <v>235</v>
      </c>
      <c r="C43" s="182">
        <v>7.2060682680151714E-2</v>
      </c>
      <c r="D43" s="159"/>
      <c r="E43" s="159"/>
      <c r="F43" s="159"/>
      <c r="G43" s="159"/>
      <c r="H43" s="159"/>
      <c r="I43" s="159"/>
      <c r="J43" s="159"/>
      <c r="K43" s="159"/>
      <c r="L43" s="159"/>
      <c r="M43" s="159"/>
      <c r="N43" s="159"/>
      <c r="O43" s="159"/>
      <c r="P43" s="159"/>
      <c r="Q43" s="159"/>
      <c r="R43" s="159"/>
    </row>
    <row r="44" spans="1:18">
      <c r="A44" s="159"/>
      <c r="B44" s="181" t="s">
        <v>152</v>
      </c>
      <c r="C44" s="182">
        <v>7.2060682680151714E-2</v>
      </c>
      <c r="D44" s="159"/>
      <c r="E44" s="159"/>
      <c r="F44" s="159"/>
      <c r="G44" s="159"/>
      <c r="H44" s="159"/>
      <c r="I44" s="159"/>
      <c r="J44" s="159"/>
      <c r="K44" s="159"/>
      <c r="L44" s="159"/>
      <c r="M44" s="159"/>
      <c r="N44" s="159"/>
      <c r="O44" s="159"/>
      <c r="P44" s="159"/>
      <c r="Q44" s="159"/>
      <c r="R44" s="159"/>
    </row>
    <row r="45" spans="1:18">
      <c r="A45" s="159"/>
      <c r="B45" s="181" t="s">
        <v>236</v>
      </c>
      <c r="C45" s="182">
        <v>6.5739570164348921E-2</v>
      </c>
      <c r="D45" s="159"/>
      <c r="E45" s="159"/>
      <c r="F45" s="159"/>
      <c r="G45" s="159"/>
      <c r="H45" s="159"/>
      <c r="I45" s="159"/>
      <c r="J45" s="159"/>
      <c r="K45" s="159"/>
      <c r="L45" s="159"/>
      <c r="M45" s="159"/>
      <c r="N45" s="159"/>
      <c r="O45" s="159"/>
      <c r="P45" s="159"/>
      <c r="Q45" s="159"/>
      <c r="R45" s="159"/>
    </row>
    <row r="46" spans="1:18">
      <c r="A46" s="159"/>
      <c r="B46" s="181" t="s">
        <v>237</v>
      </c>
      <c r="C46" s="182">
        <v>5.5625790139064477E-2</v>
      </c>
      <c r="D46" s="159"/>
      <c r="E46" s="159"/>
      <c r="F46" s="159"/>
      <c r="G46" s="159"/>
      <c r="H46" s="159"/>
      <c r="I46" s="159"/>
      <c r="J46" s="159"/>
      <c r="K46" s="159"/>
      <c r="L46" s="159"/>
      <c r="M46" s="159"/>
      <c r="N46" s="159"/>
      <c r="O46" s="159"/>
      <c r="P46" s="159"/>
      <c r="Q46" s="159"/>
      <c r="R46" s="159"/>
    </row>
    <row r="47" spans="1:18">
      <c r="A47" s="159"/>
      <c r="B47" s="181" t="s">
        <v>150</v>
      </c>
      <c r="C47" s="182">
        <v>4.9304677623261697E-2</v>
      </c>
      <c r="D47" s="159"/>
      <c r="E47" s="159"/>
      <c r="F47" s="159"/>
      <c r="G47" s="159"/>
      <c r="H47" s="159"/>
      <c r="I47" s="159"/>
      <c r="J47" s="159"/>
      <c r="K47" s="159"/>
      <c r="L47" s="159"/>
      <c r="M47" s="159"/>
      <c r="N47" s="159"/>
      <c r="O47" s="159"/>
      <c r="P47" s="159"/>
      <c r="Q47" s="159"/>
      <c r="R47" s="159"/>
    </row>
    <row r="48" spans="1:18">
      <c r="A48" s="159"/>
      <c r="B48" s="181" t="s">
        <v>179</v>
      </c>
      <c r="C48" s="182">
        <v>4.6776232616940583E-2</v>
      </c>
      <c r="D48" s="159"/>
      <c r="E48" s="159"/>
      <c r="F48" s="159"/>
      <c r="G48" s="159"/>
      <c r="H48" s="159"/>
      <c r="I48" s="159"/>
      <c r="J48" s="159"/>
      <c r="K48" s="159"/>
      <c r="L48" s="159"/>
      <c r="M48" s="159"/>
      <c r="N48" s="159"/>
      <c r="O48" s="159"/>
      <c r="P48" s="159"/>
      <c r="Q48" s="159"/>
      <c r="R48" s="159"/>
    </row>
    <row r="49" spans="1:18">
      <c r="A49" s="159"/>
      <c r="B49" s="181" t="s">
        <v>238</v>
      </c>
      <c r="C49" s="182">
        <v>4.5512010113780026E-2</v>
      </c>
      <c r="D49" s="159"/>
      <c r="E49" s="159"/>
      <c r="F49" s="159"/>
      <c r="G49" s="159"/>
      <c r="H49" s="159"/>
      <c r="I49" s="159"/>
      <c r="J49" s="159"/>
      <c r="K49" s="159"/>
      <c r="L49" s="159"/>
      <c r="M49" s="159"/>
      <c r="N49" s="159"/>
      <c r="O49" s="159"/>
      <c r="P49" s="159"/>
      <c r="Q49" s="159"/>
      <c r="R49" s="159"/>
    </row>
    <row r="50" spans="1:18">
      <c r="A50" s="159"/>
      <c r="B50" s="181" t="s">
        <v>239</v>
      </c>
      <c r="C50" s="182">
        <v>4.4247787610619468E-2</v>
      </c>
      <c r="D50" s="159"/>
      <c r="E50" s="159"/>
      <c r="F50" s="159"/>
      <c r="G50" s="159"/>
      <c r="H50" s="159"/>
      <c r="I50" s="159"/>
      <c r="J50" s="159"/>
      <c r="K50" s="159"/>
      <c r="L50" s="159"/>
      <c r="M50" s="159"/>
      <c r="N50" s="159"/>
      <c r="O50" s="159"/>
      <c r="P50" s="159"/>
      <c r="Q50" s="159"/>
      <c r="R50" s="159"/>
    </row>
    <row r="51" spans="1:18">
      <c r="A51" s="159"/>
      <c r="B51" s="181" t="s">
        <v>203</v>
      </c>
      <c r="C51" s="182">
        <v>3.0341340075853349E-2</v>
      </c>
      <c r="D51" s="159"/>
      <c r="E51" s="159"/>
      <c r="F51" s="159"/>
      <c r="G51" s="159"/>
      <c r="H51" s="159"/>
      <c r="I51" s="159"/>
      <c r="J51" s="159"/>
      <c r="K51" s="159"/>
      <c r="L51" s="159"/>
      <c r="M51" s="159"/>
      <c r="N51" s="159"/>
      <c r="O51" s="159"/>
      <c r="P51" s="159"/>
      <c r="Q51" s="159"/>
      <c r="R51" s="159"/>
    </row>
    <row r="52" spans="1:18">
      <c r="A52" s="159"/>
      <c r="B52" s="181" t="s">
        <v>240</v>
      </c>
      <c r="C52" s="182">
        <v>2.5284450063211124E-2</v>
      </c>
      <c r="D52" s="159"/>
      <c r="E52" s="159"/>
      <c r="F52" s="159"/>
      <c r="G52" s="159"/>
      <c r="H52" s="159"/>
      <c r="I52" s="159"/>
      <c r="J52" s="159"/>
      <c r="K52" s="159"/>
      <c r="L52" s="159"/>
      <c r="M52" s="159"/>
      <c r="N52" s="159"/>
      <c r="O52" s="159"/>
      <c r="P52" s="159"/>
      <c r="Q52" s="159"/>
      <c r="R52" s="159"/>
    </row>
    <row r="53" spans="1:18">
      <c r="A53" s="159"/>
      <c r="B53" s="181" t="s">
        <v>241</v>
      </c>
      <c r="C53" s="182">
        <v>2.402022756005057E-2</v>
      </c>
      <c r="D53" s="159"/>
      <c r="E53" s="159"/>
      <c r="F53" s="159"/>
      <c r="G53" s="159"/>
      <c r="H53" s="159"/>
      <c r="I53" s="159"/>
      <c r="J53" s="159"/>
      <c r="K53" s="159"/>
      <c r="L53" s="159"/>
      <c r="M53" s="159"/>
      <c r="N53" s="159"/>
      <c r="O53" s="159"/>
      <c r="P53" s="159"/>
      <c r="Q53" s="159"/>
      <c r="R53" s="159"/>
    </row>
    <row r="54" spans="1:18">
      <c r="A54" s="159"/>
      <c r="B54" s="181" t="s">
        <v>242</v>
      </c>
      <c r="C54" s="182">
        <v>2.402022756005057E-2</v>
      </c>
      <c r="D54" s="159"/>
      <c r="E54" s="159"/>
      <c r="F54" s="159"/>
      <c r="G54" s="159"/>
      <c r="H54" s="159"/>
      <c r="I54" s="159"/>
      <c r="J54" s="159"/>
      <c r="K54" s="159"/>
      <c r="L54" s="159"/>
      <c r="M54" s="159"/>
      <c r="N54" s="159"/>
      <c r="O54" s="159"/>
      <c r="P54" s="159"/>
      <c r="Q54" s="159"/>
      <c r="R54" s="159"/>
    </row>
    <row r="55" spans="1:18">
      <c r="A55" s="159"/>
      <c r="B55" s="181" t="s">
        <v>243</v>
      </c>
      <c r="C55" s="182">
        <v>1.8963337547408345E-2</v>
      </c>
      <c r="D55" s="159"/>
      <c r="E55" s="159"/>
      <c r="F55" s="159"/>
      <c r="G55" s="159"/>
      <c r="H55" s="159"/>
      <c r="I55" s="159"/>
      <c r="J55" s="159"/>
      <c r="K55" s="159"/>
      <c r="L55" s="159"/>
      <c r="M55" s="159"/>
      <c r="N55" s="159"/>
      <c r="O55" s="159"/>
      <c r="P55" s="159"/>
      <c r="Q55" s="159"/>
      <c r="R55" s="159"/>
    </row>
    <row r="56" spans="1:18">
      <c r="A56" s="159"/>
      <c r="B56" s="181" t="s">
        <v>244</v>
      </c>
      <c r="C56" s="182">
        <v>1.7699115044247787E-2</v>
      </c>
      <c r="D56" s="159"/>
      <c r="E56" s="159"/>
      <c r="F56" s="159"/>
      <c r="G56" s="159"/>
      <c r="H56" s="159"/>
      <c r="I56" s="159"/>
      <c r="J56" s="159"/>
      <c r="K56" s="159"/>
      <c r="L56" s="159"/>
      <c r="M56" s="159"/>
      <c r="N56" s="159"/>
      <c r="O56" s="159"/>
      <c r="P56" s="159"/>
      <c r="Q56" s="159"/>
      <c r="R56" s="159"/>
    </row>
    <row r="57" spans="1:18">
      <c r="A57" s="159"/>
      <c r="B57" s="181" t="s">
        <v>245</v>
      </c>
      <c r="C57" s="182">
        <v>1.643489254108723E-2</v>
      </c>
      <c r="D57" s="159"/>
      <c r="E57" s="159"/>
      <c r="F57" s="159"/>
      <c r="G57" s="159"/>
      <c r="H57" s="159"/>
      <c r="I57" s="159"/>
      <c r="J57" s="159"/>
      <c r="K57" s="159"/>
      <c r="L57" s="159"/>
      <c r="M57" s="159"/>
      <c r="N57" s="159"/>
      <c r="O57" s="159"/>
      <c r="P57" s="159"/>
      <c r="Q57" s="159"/>
      <c r="R57" s="159"/>
    </row>
    <row r="58" spans="1:18">
      <c r="A58" s="159"/>
      <c r="B58" s="181" t="s">
        <v>181</v>
      </c>
      <c r="C58" s="182">
        <v>1.2642225031605562E-2</v>
      </c>
      <c r="D58" s="159"/>
      <c r="E58" s="159"/>
      <c r="F58" s="159"/>
      <c r="G58" s="159"/>
      <c r="H58" s="159"/>
      <c r="I58" s="159"/>
      <c r="J58" s="159"/>
      <c r="K58" s="159"/>
      <c r="L58" s="159"/>
      <c r="M58" s="159"/>
      <c r="N58" s="159"/>
      <c r="O58" s="159"/>
      <c r="P58" s="159"/>
      <c r="Q58" s="159"/>
      <c r="R58" s="159"/>
    </row>
    <row r="59" spans="1:18">
      <c r="A59" s="159"/>
      <c r="B59" s="181" t="s">
        <v>177</v>
      </c>
      <c r="C59" s="182">
        <v>1.2642225031605562E-2</v>
      </c>
      <c r="D59" s="159"/>
      <c r="E59" s="159"/>
      <c r="F59" s="159"/>
      <c r="G59" s="159"/>
      <c r="H59" s="159"/>
      <c r="I59" s="159"/>
      <c r="J59" s="159"/>
      <c r="K59" s="159"/>
      <c r="L59" s="159"/>
      <c r="M59" s="159"/>
      <c r="N59" s="159"/>
      <c r="O59" s="159"/>
      <c r="P59" s="159"/>
      <c r="Q59" s="159"/>
      <c r="R59" s="159"/>
    </row>
    <row r="60" spans="1:18">
      <c r="A60" s="159"/>
      <c r="B60" s="181" t="s">
        <v>246</v>
      </c>
      <c r="C60" s="182">
        <v>1.1378002528445006E-2</v>
      </c>
      <c r="D60" s="159"/>
      <c r="E60" s="159"/>
      <c r="F60" s="159"/>
      <c r="G60" s="159"/>
      <c r="H60" s="159"/>
      <c r="I60" s="159"/>
      <c r="J60" s="159"/>
      <c r="K60" s="159"/>
      <c r="L60" s="159"/>
      <c r="M60" s="159"/>
      <c r="N60" s="159"/>
      <c r="O60" s="159"/>
      <c r="P60" s="159"/>
      <c r="Q60" s="159"/>
      <c r="R60" s="159"/>
    </row>
    <row r="61" spans="1:18">
      <c r="A61" s="159"/>
      <c r="B61" s="181" t="s">
        <v>247</v>
      </c>
      <c r="C61" s="182">
        <v>1.0113780025284451E-2</v>
      </c>
      <c r="D61" s="159"/>
      <c r="E61" s="159"/>
      <c r="F61" s="159"/>
      <c r="G61" s="159"/>
      <c r="H61" s="159"/>
      <c r="I61" s="159"/>
      <c r="J61" s="159"/>
      <c r="K61" s="159"/>
      <c r="L61" s="159"/>
      <c r="M61" s="159"/>
      <c r="N61" s="159"/>
      <c r="O61" s="159"/>
      <c r="P61" s="159"/>
      <c r="Q61" s="159"/>
      <c r="R61" s="159"/>
    </row>
    <row r="62" spans="1:18">
      <c r="A62" s="159"/>
      <c r="B62" s="181" t="s">
        <v>248</v>
      </c>
      <c r="C62" s="182">
        <v>6.321112515802781E-3</v>
      </c>
      <c r="D62" s="159"/>
      <c r="E62" s="159"/>
      <c r="F62" s="159"/>
      <c r="G62" s="159"/>
      <c r="H62" s="159"/>
      <c r="I62" s="159"/>
      <c r="J62" s="159"/>
      <c r="K62" s="159"/>
      <c r="L62" s="159"/>
      <c r="M62" s="159"/>
      <c r="N62" s="159"/>
      <c r="O62" s="159"/>
      <c r="P62" s="159"/>
      <c r="Q62" s="159"/>
      <c r="R62" s="159"/>
    </row>
    <row r="63" spans="1:18">
      <c r="A63" s="159"/>
      <c r="B63" s="181" t="s">
        <v>184</v>
      </c>
      <c r="C63" s="182">
        <v>6.321112515802781E-3</v>
      </c>
      <c r="D63" s="159"/>
      <c r="E63" s="159"/>
      <c r="F63" s="159"/>
      <c r="G63" s="159"/>
      <c r="H63" s="159"/>
      <c r="I63" s="159"/>
      <c r="J63" s="159"/>
      <c r="K63" s="159"/>
      <c r="L63" s="159"/>
      <c r="M63" s="159"/>
      <c r="N63" s="159"/>
      <c r="O63" s="159"/>
      <c r="P63" s="159"/>
      <c r="Q63" s="159"/>
      <c r="R63" s="159"/>
    </row>
    <row r="64" spans="1:18">
      <c r="A64" s="159"/>
      <c r="B64" s="181" t="s">
        <v>249</v>
      </c>
      <c r="C64" s="182">
        <v>6.321112515802781E-3</v>
      </c>
      <c r="D64" s="159"/>
      <c r="E64" s="159"/>
      <c r="F64" s="159"/>
      <c r="G64" s="159"/>
      <c r="H64" s="159"/>
      <c r="I64" s="159"/>
      <c r="J64" s="159"/>
      <c r="K64" s="159"/>
      <c r="L64" s="159"/>
      <c r="M64" s="159"/>
      <c r="N64" s="159"/>
      <c r="O64" s="159"/>
      <c r="P64" s="159"/>
      <c r="Q64" s="159"/>
      <c r="R64" s="159"/>
    </row>
    <row r="65" spans="1:18">
      <c r="A65" s="159"/>
      <c r="B65" s="181" t="s">
        <v>250</v>
      </c>
      <c r="C65" s="182">
        <v>5.0568900126422255E-3</v>
      </c>
      <c r="D65" s="159"/>
      <c r="E65" s="159"/>
      <c r="F65" s="159"/>
      <c r="G65" s="159"/>
      <c r="H65" s="159"/>
      <c r="I65" s="159"/>
      <c r="J65" s="159"/>
      <c r="K65" s="159"/>
      <c r="L65" s="159"/>
      <c r="M65" s="159"/>
      <c r="N65" s="159"/>
      <c r="O65" s="159"/>
      <c r="P65" s="159"/>
      <c r="Q65" s="159"/>
      <c r="R65" s="159"/>
    </row>
    <row r="66" spans="1:18">
      <c r="A66" s="159"/>
      <c r="B66" s="183" t="s">
        <v>251</v>
      </c>
      <c r="C66" s="182">
        <v>5.0568900126422255E-3</v>
      </c>
      <c r="D66" s="159"/>
      <c r="E66" s="159"/>
      <c r="F66" s="159"/>
      <c r="G66" s="159"/>
      <c r="H66" s="159"/>
      <c r="I66" s="159"/>
      <c r="J66" s="159"/>
      <c r="K66" s="159"/>
      <c r="L66" s="159"/>
      <c r="M66" s="159"/>
      <c r="N66" s="159"/>
      <c r="O66" s="159"/>
      <c r="P66" s="159"/>
      <c r="Q66" s="159"/>
      <c r="R66" s="159"/>
    </row>
    <row r="67" spans="1:18">
      <c r="A67" s="159"/>
      <c r="B67" s="181" t="s">
        <v>252</v>
      </c>
      <c r="C67" s="182">
        <v>5.0568900126422255E-3</v>
      </c>
      <c r="D67" s="159"/>
      <c r="E67" s="159"/>
      <c r="F67" s="159"/>
      <c r="G67" s="159"/>
      <c r="H67" s="159"/>
      <c r="I67" s="159"/>
      <c r="J67" s="159"/>
      <c r="K67" s="159"/>
      <c r="L67" s="159"/>
      <c r="M67" s="159"/>
      <c r="N67" s="159"/>
      <c r="O67" s="159"/>
      <c r="P67" s="159"/>
      <c r="Q67" s="159"/>
      <c r="R67" s="159"/>
    </row>
    <row r="68" spans="1:18">
      <c r="A68" s="159"/>
      <c r="B68" s="181" t="s">
        <v>253</v>
      </c>
      <c r="C68" s="182">
        <v>5.0568900126422255E-3</v>
      </c>
      <c r="D68" s="159"/>
      <c r="E68" s="159"/>
      <c r="F68" s="159"/>
      <c r="G68" s="159"/>
      <c r="H68" s="159"/>
      <c r="I68" s="159"/>
      <c r="J68" s="159"/>
      <c r="K68" s="159"/>
      <c r="L68" s="159"/>
      <c r="M68" s="159"/>
      <c r="N68" s="159"/>
      <c r="O68" s="159"/>
      <c r="P68" s="159"/>
      <c r="Q68" s="159"/>
      <c r="R68" s="159"/>
    </row>
    <row r="69" spans="1:18">
      <c r="A69" s="159"/>
      <c r="B69" s="181" t="s">
        <v>254</v>
      </c>
      <c r="C69" s="182">
        <v>5.0568900126422255E-3</v>
      </c>
      <c r="D69" s="159"/>
      <c r="E69" s="159"/>
      <c r="F69" s="159"/>
      <c r="G69" s="159"/>
      <c r="H69" s="159"/>
      <c r="I69" s="159"/>
      <c r="J69" s="159"/>
      <c r="K69" s="159"/>
      <c r="L69" s="159"/>
      <c r="M69" s="159"/>
      <c r="N69" s="159"/>
      <c r="O69" s="159"/>
      <c r="P69" s="159"/>
      <c r="Q69" s="159"/>
      <c r="R69" s="159"/>
    </row>
    <row r="70" spans="1:18">
      <c r="A70" s="159"/>
      <c r="B70" s="181" t="s">
        <v>255</v>
      </c>
      <c r="C70" s="182">
        <v>5.0568900126422255E-3</v>
      </c>
      <c r="D70" s="159"/>
      <c r="E70" s="159"/>
      <c r="F70" s="159"/>
      <c r="G70" s="159"/>
      <c r="H70" s="159"/>
      <c r="I70" s="159"/>
      <c r="J70" s="159"/>
      <c r="K70" s="159"/>
      <c r="L70" s="159"/>
      <c r="M70" s="159"/>
      <c r="N70" s="159"/>
      <c r="O70" s="159"/>
      <c r="P70" s="159"/>
      <c r="Q70" s="159"/>
      <c r="R70" s="159"/>
    </row>
    <row r="71" spans="1:18">
      <c r="A71" s="159"/>
      <c r="B71" s="181" t="s">
        <v>256</v>
      </c>
      <c r="C71" s="182">
        <v>5.0568900126422255E-3</v>
      </c>
      <c r="D71" s="159"/>
      <c r="E71" s="159"/>
      <c r="F71" s="159"/>
      <c r="G71" s="159"/>
      <c r="H71" s="159"/>
      <c r="I71" s="159"/>
      <c r="J71" s="159"/>
      <c r="K71" s="159"/>
      <c r="L71" s="159"/>
      <c r="M71" s="159"/>
      <c r="N71" s="159"/>
      <c r="O71" s="159"/>
      <c r="P71" s="159"/>
      <c r="Q71" s="159"/>
      <c r="R71" s="159"/>
    </row>
    <row r="72" spans="1:18">
      <c r="A72" s="159"/>
      <c r="B72" s="181" t="s">
        <v>257</v>
      </c>
      <c r="C72" s="182">
        <v>5.0568900126422255E-3</v>
      </c>
      <c r="D72" s="159"/>
      <c r="E72" s="159"/>
      <c r="F72" s="159"/>
      <c r="G72" s="159"/>
      <c r="H72" s="159"/>
      <c r="I72" s="159"/>
      <c r="J72" s="159"/>
      <c r="K72" s="159"/>
      <c r="L72" s="159"/>
      <c r="M72" s="159"/>
      <c r="N72" s="159"/>
      <c r="O72" s="159"/>
      <c r="P72" s="159"/>
      <c r="Q72" s="159"/>
      <c r="R72" s="159"/>
    </row>
    <row r="73" spans="1:18">
      <c r="A73" s="159"/>
      <c r="B73" s="181" t="s">
        <v>258</v>
      </c>
      <c r="C73" s="182">
        <v>3.7926675094816687E-3</v>
      </c>
      <c r="D73" s="159"/>
      <c r="E73" s="159"/>
      <c r="F73" s="159"/>
      <c r="G73" s="159"/>
      <c r="H73" s="159"/>
      <c r="I73" s="159"/>
      <c r="J73" s="159"/>
      <c r="K73" s="159"/>
      <c r="L73" s="159"/>
      <c r="M73" s="159"/>
      <c r="N73" s="159"/>
      <c r="O73" s="159"/>
      <c r="P73" s="159"/>
      <c r="Q73" s="159"/>
      <c r="R73" s="159"/>
    </row>
    <row r="74" spans="1:18">
      <c r="A74" s="159"/>
      <c r="B74" s="181" t="s">
        <v>259</v>
      </c>
      <c r="C74" s="182">
        <v>2.5284450063211127E-3</v>
      </c>
      <c r="D74" s="159"/>
      <c r="E74" s="159"/>
      <c r="F74" s="159"/>
      <c r="G74" s="159"/>
      <c r="H74" s="159"/>
      <c r="I74" s="159"/>
      <c r="J74" s="159"/>
      <c r="K74" s="159"/>
      <c r="L74" s="159"/>
      <c r="M74" s="159"/>
      <c r="N74" s="159"/>
      <c r="O74" s="159"/>
      <c r="P74" s="159"/>
      <c r="Q74" s="159"/>
      <c r="R74" s="159"/>
    </row>
    <row r="75" spans="1:18">
      <c r="A75" s="159"/>
      <c r="B75" s="181" t="s">
        <v>8</v>
      </c>
      <c r="C75" s="182">
        <v>1.2642225031605564E-3</v>
      </c>
      <c r="D75" s="159"/>
      <c r="E75" s="159"/>
      <c r="F75" s="159"/>
      <c r="G75" s="159"/>
      <c r="H75" s="159"/>
      <c r="I75" s="159"/>
      <c r="J75" s="159"/>
      <c r="K75" s="159"/>
      <c r="L75" s="159"/>
      <c r="M75" s="159"/>
      <c r="N75" s="159"/>
      <c r="O75" s="159"/>
      <c r="P75" s="159"/>
      <c r="Q75" s="159"/>
      <c r="R75" s="159"/>
    </row>
    <row r="76" spans="1:18">
      <c r="A76" s="159"/>
      <c r="B76" s="181" t="s">
        <v>260</v>
      </c>
      <c r="C76" s="182">
        <v>1.2642225031605564E-3</v>
      </c>
      <c r="D76" s="159"/>
      <c r="E76" s="159"/>
      <c r="F76" s="159"/>
      <c r="G76" s="159"/>
      <c r="H76" s="159"/>
      <c r="I76" s="159"/>
      <c r="J76" s="159"/>
      <c r="K76" s="159"/>
      <c r="L76" s="159"/>
      <c r="M76" s="159"/>
      <c r="N76" s="159"/>
      <c r="O76" s="159"/>
      <c r="P76" s="159"/>
      <c r="Q76" s="159"/>
      <c r="R76" s="159"/>
    </row>
    <row r="77" spans="1:18">
      <c r="A77" s="159"/>
      <c r="B77" s="181" t="s">
        <v>261</v>
      </c>
      <c r="C77" s="182">
        <v>0</v>
      </c>
      <c r="D77" s="159"/>
      <c r="E77" s="159"/>
      <c r="F77" s="159"/>
      <c r="G77" s="159"/>
      <c r="H77" s="159"/>
      <c r="I77" s="159"/>
      <c r="J77" s="159"/>
      <c r="K77" s="159"/>
      <c r="L77" s="159"/>
      <c r="M77" s="159"/>
      <c r="N77" s="159"/>
      <c r="O77" s="159"/>
      <c r="P77" s="159"/>
      <c r="Q77" s="159"/>
      <c r="R77" s="159"/>
    </row>
    <row r="78" spans="1:18">
      <c r="A78" s="159"/>
      <c r="B78" s="184" t="s">
        <v>262</v>
      </c>
      <c r="C78" s="185">
        <v>1</v>
      </c>
      <c r="D78" s="159"/>
      <c r="E78" s="159"/>
      <c r="F78" s="159"/>
      <c r="G78" s="159"/>
      <c r="H78" s="159"/>
      <c r="I78" s="159"/>
      <c r="J78" s="159"/>
      <c r="K78" s="159"/>
      <c r="L78" s="159"/>
      <c r="M78" s="159"/>
      <c r="N78" s="159"/>
      <c r="O78" s="159"/>
      <c r="P78" s="159"/>
      <c r="Q78" s="159"/>
      <c r="R78" s="159"/>
    </row>
    <row r="79" spans="1:18" ht="15.75">
      <c r="A79" s="159"/>
      <c r="B79" s="179" t="s">
        <v>263</v>
      </c>
      <c r="C79" s="179" t="s">
        <v>264</v>
      </c>
      <c r="D79" s="200"/>
      <c r="E79" s="200"/>
      <c r="F79" s="200"/>
      <c r="G79" s="200"/>
      <c r="H79" s="200"/>
      <c r="I79" s="200"/>
      <c r="J79" s="200"/>
      <c r="K79" s="200"/>
      <c r="L79" s="200"/>
      <c r="M79" s="200"/>
      <c r="N79" s="200"/>
      <c r="O79" s="200"/>
      <c r="P79" s="200"/>
      <c r="Q79" s="200"/>
      <c r="R79" s="200"/>
    </row>
    <row r="80" spans="1:18">
      <c r="A80" s="159"/>
      <c r="B80" s="18" t="s">
        <v>10</v>
      </c>
      <c r="C80" s="186">
        <v>11</v>
      </c>
      <c r="D80" s="159"/>
      <c r="E80" s="159"/>
      <c r="F80" s="159"/>
      <c r="G80" s="159"/>
      <c r="H80" s="159"/>
      <c r="I80" s="159"/>
      <c r="J80" s="159"/>
      <c r="K80" s="159"/>
      <c r="L80" s="159"/>
      <c r="M80" s="159"/>
      <c r="N80" s="159"/>
      <c r="O80" s="159"/>
      <c r="P80" s="159"/>
      <c r="Q80" s="159"/>
      <c r="R80" s="159"/>
    </row>
    <row r="81" spans="1:18">
      <c r="A81" s="159"/>
      <c r="B81" s="18" t="s">
        <v>265</v>
      </c>
      <c r="C81" s="187">
        <v>11</v>
      </c>
      <c r="D81" s="159"/>
      <c r="E81" s="159"/>
      <c r="F81" s="159"/>
      <c r="G81" s="159"/>
      <c r="H81" s="159"/>
      <c r="I81" s="159"/>
      <c r="J81" s="159"/>
      <c r="K81" s="159"/>
      <c r="L81" s="159"/>
      <c r="M81" s="159"/>
      <c r="N81" s="159"/>
      <c r="O81" s="159"/>
      <c r="P81" s="159"/>
      <c r="Q81" s="159"/>
      <c r="R81" s="159"/>
    </row>
    <row r="82" spans="1:18">
      <c r="A82" s="159"/>
      <c r="B82" s="18" t="s">
        <v>266</v>
      </c>
      <c r="C82" s="187">
        <v>11</v>
      </c>
      <c r="D82" s="159"/>
      <c r="E82" s="159"/>
      <c r="F82" s="159"/>
      <c r="G82" s="159"/>
      <c r="H82" s="159"/>
      <c r="I82" s="159"/>
      <c r="J82" s="159"/>
      <c r="K82" s="159"/>
      <c r="L82" s="159"/>
      <c r="M82" s="159"/>
      <c r="N82" s="159"/>
      <c r="O82" s="159"/>
      <c r="P82" s="159"/>
      <c r="Q82" s="159"/>
      <c r="R82" s="159"/>
    </row>
    <row r="83" spans="1:18">
      <c r="A83" s="159"/>
      <c r="B83" s="18" t="s">
        <v>267</v>
      </c>
      <c r="C83" s="187">
        <v>11</v>
      </c>
      <c r="D83" s="159"/>
      <c r="E83" s="159"/>
      <c r="F83" s="159"/>
      <c r="G83" s="159"/>
      <c r="H83" s="159"/>
      <c r="I83" s="159"/>
      <c r="J83" s="159"/>
      <c r="K83" s="159"/>
      <c r="N83" s="159"/>
      <c r="O83" s="159"/>
      <c r="P83" s="159"/>
      <c r="Q83" s="159"/>
      <c r="R83" s="159"/>
    </row>
    <row r="84" spans="1:18">
      <c r="A84" s="159"/>
      <c r="B84" s="18" t="s">
        <v>204</v>
      </c>
      <c r="C84" s="187">
        <v>11</v>
      </c>
      <c r="D84" s="159"/>
      <c r="E84" s="159"/>
      <c r="F84" s="159"/>
      <c r="G84" s="159"/>
      <c r="H84" s="159"/>
      <c r="I84" s="159"/>
      <c r="J84" s="159"/>
      <c r="K84" s="159"/>
      <c r="N84" s="159"/>
      <c r="O84" s="159"/>
      <c r="P84" s="159"/>
      <c r="Q84" s="159"/>
      <c r="R84" s="159"/>
    </row>
    <row r="85" spans="1:18">
      <c r="A85" s="159"/>
      <c r="B85" s="18" t="s">
        <v>153</v>
      </c>
      <c r="C85" s="187">
        <v>11</v>
      </c>
      <c r="D85" s="159"/>
      <c r="E85" s="159"/>
      <c r="F85" s="159"/>
      <c r="G85" s="159"/>
      <c r="H85" s="159"/>
      <c r="I85" s="159"/>
      <c r="J85" s="159"/>
      <c r="K85" s="159"/>
      <c r="N85" s="159"/>
      <c r="O85" s="159"/>
      <c r="P85" s="159"/>
      <c r="Q85" s="159"/>
      <c r="R85" s="159"/>
    </row>
    <row r="86" spans="1:18">
      <c r="A86" s="159"/>
      <c r="B86" s="18" t="s">
        <v>268</v>
      </c>
      <c r="C86" s="187">
        <v>11</v>
      </c>
      <c r="D86" s="159"/>
      <c r="E86" s="159"/>
      <c r="F86" s="159"/>
      <c r="G86" s="159"/>
      <c r="H86" s="159"/>
      <c r="I86" s="159"/>
      <c r="J86" s="159"/>
      <c r="K86" s="159"/>
      <c r="N86" s="159"/>
      <c r="O86" s="159"/>
      <c r="P86" s="159"/>
      <c r="Q86" s="159"/>
      <c r="R86" s="159"/>
    </row>
    <row r="87" spans="1:18">
      <c r="A87" s="159"/>
      <c r="B87" s="188" t="s">
        <v>262</v>
      </c>
      <c r="C87" s="189">
        <v>11</v>
      </c>
      <c r="D87" s="159"/>
      <c r="E87" s="159"/>
      <c r="F87" s="159"/>
      <c r="G87" s="159"/>
      <c r="H87" s="159"/>
      <c r="I87" s="159"/>
      <c r="J87" s="159"/>
      <c r="K87" s="159"/>
      <c r="N87" s="159"/>
      <c r="O87" s="159"/>
      <c r="P87" s="159"/>
      <c r="Q87" s="159"/>
      <c r="R87" s="159"/>
    </row>
    <row r="88" spans="1:18">
      <c r="A88" s="159"/>
      <c r="D88" s="159"/>
      <c r="E88" s="159"/>
      <c r="F88" s="159"/>
      <c r="G88" s="159"/>
      <c r="H88" s="159"/>
      <c r="I88" s="159"/>
      <c r="J88" s="159"/>
      <c r="K88" s="159"/>
      <c r="L88" s="159"/>
      <c r="M88" s="159"/>
      <c r="N88" s="159"/>
      <c r="O88" s="159"/>
      <c r="P88" s="159"/>
      <c r="Q88" s="159"/>
      <c r="R88" s="159"/>
    </row>
    <row r="89" spans="1:18">
      <c r="A89" s="159"/>
      <c r="D89" s="159"/>
      <c r="E89" s="159"/>
      <c r="F89" s="159"/>
      <c r="G89" s="159"/>
      <c r="H89" s="159"/>
      <c r="I89" s="159"/>
      <c r="J89" s="159"/>
      <c r="K89" s="159"/>
      <c r="L89" s="159"/>
      <c r="M89" s="159"/>
      <c r="N89" s="159"/>
      <c r="O89" s="159"/>
      <c r="P89" s="159"/>
      <c r="Q89" s="159"/>
      <c r="R89" s="159"/>
    </row>
    <row r="90" spans="1:18">
      <c r="A90" s="159"/>
      <c r="D90" s="159"/>
      <c r="E90" s="159"/>
      <c r="F90" s="159"/>
      <c r="G90" s="159"/>
      <c r="H90" s="159"/>
      <c r="I90" s="159"/>
      <c r="J90" s="159"/>
      <c r="K90" s="159"/>
      <c r="L90" s="159"/>
      <c r="M90" s="159"/>
      <c r="N90" s="159"/>
      <c r="O90" s="159"/>
      <c r="P90" s="159"/>
      <c r="Q90" s="159"/>
      <c r="R90" s="159"/>
    </row>
    <row r="91" spans="1:18">
      <c r="A91" s="159"/>
      <c r="D91" s="159"/>
      <c r="E91" s="159"/>
      <c r="F91" s="159"/>
      <c r="G91" s="159"/>
      <c r="H91" s="159"/>
      <c r="I91" s="159"/>
      <c r="J91" s="159"/>
      <c r="K91" s="159"/>
      <c r="Q91" s="159"/>
      <c r="R91" s="159"/>
    </row>
    <row r="92" spans="1:18">
      <c r="A92" s="159"/>
      <c r="D92" s="159"/>
      <c r="E92" s="159"/>
      <c r="F92" s="159"/>
      <c r="G92" s="159"/>
      <c r="H92" s="159"/>
      <c r="I92" s="159"/>
      <c r="J92" s="159"/>
      <c r="K92" s="159"/>
      <c r="Q92" s="159"/>
      <c r="R92" s="159"/>
    </row>
    <row r="93" spans="1:18">
      <c r="A93" s="159"/>
      <c r="D93" s="159"/>
      <c r="E93" s="159"/>
      <c r="F93" s="159"/>
      <c r="G93" s="159"/>
      <c r="H93" s="159"/>
      <c r="I93" s="159"/>
      <c r="J93" s="159"/>
      <c r="K93" s="159"/>
      <c r="Q93" s="159"/>
      <c r="R93" s="159"/>
    </row>
    <row r="94" spans="1:18">
      <c r="A94" s="159"/>
      <c r="D94" s="159"/>
      <c r="E94" s="159"/>
      <c r="F94" s="159"/>
      <c r="G94" s="159"/>
      <c r="H94" s="159"/>
      <c r="I94" s="159"/>
      <c r="J94" s="159"/>
      <c r="K94" s="159"/>
      <c r="Q94" s="159"/>
      <c r="R94" s="159"/>
    </row>
    <row r="95" spans="1:18">
      <c r="A95" s="159"/>
      <c r="D95" s="159"/>
      <c r="E95" s="159"/>
      <c r="F95" s="159"/>
      <c r="G95" s="159"/>
      <c r="H95" s="159"/>
      <c r="I95" s="159"/>
      <c r="J95" s="159"/>
      <c r="K95" s="159"/>
      <c r="Q95" s="159"/>
      <c r="R95" s="159"/>
    </row>
    <row r="96" spans="1:18">
      <c r="A96" s="159"/>
      <c r="C96" s="190"/>
      <c r="D96" s="159"/>
      <c r="E96" s="159"/>
      <c r="F96" s="159"/>
      <c r="G96" s="159"/>
      <c r="H96" s="159"/>
      <c r="I96" s="159"/>
      <c r="J96" s="159"/>
      <c r="K96" s="159"/>
      <c r="Q96" s="159"/>
      <c r="R96" s="159"/>
    </row>
    <row r="97" spans="1:18">
      <c r="A97" s="159"/>
      <c r="C97" s="190"/>
      <c r="D97" s="159"/>
      <c r="E97" s="159"/>
      <c r="F97" s="159"/>
      <c r="G97" s="159"/>
      <c r="H97" s="159"/>
      <c r="I97" s="159"/>
      <c r="J97" s="159"/>
      <c r="K97" s="159"/>
      <c r="Q97" s="159"/>
      <c r="R97" s="159"/>
    </row>
    <row r="98" spans="1:18">
      <c r="A98" s="159"/>
      <c r="C98" s="190"/>
      <c r="D98" s="159"/>
      <c r="E98" s="159"/>
      <c r="F98" s="159"/>
      <c r="G98" s="159"/>
      <c r="H98" s="159"/>
      <c r="I98" s="159"/>
      <c r="J98" s="159"/>
      <c r="K98" s="159"/>
      <c r="Q98" s="159"/>
      <c r="R98" s="159"/>
    </row>
    <row r="99" spans="1:18">
      <c r="A99" s="159"/>
      <c r="C99" s="190"/>
      <c r="D99" s="159"/>
      <c r="E99" s="159"/>
      <c r="F99" s="159"/>
      <c r="G99" s="159"/>
      <c r="H99" s="159"/>
      <c r="I99" s="159"/>
      <c r="J99" s="159"/>
      <c r="K99" s="159"/>
      <c r="Q99" s="159"/>
      <c r="R99" s="159"/>
    </row>
    <row r="100" spans="1:18">
      <c r="A100" s="159"/>
      <c r="C100" s="190"/>
      <c r="D100" s="159"/>
      <c r="E100" s="159"/>
      <c r="F100" s="159"/>
      <c r="G100" s="159"/>
      <c r="H100" s="159"/>
      <c r="I100" s="159"/>
      <c r="J100" s="159"/>
      <c r="K100" s="159"/>
      <c r="Q100" s="159"/>
      <c r="R100" s="159"/>
    </row>
    <row r="101" spans="1:18">
      <c r="A101" s="159"/>
      <c r="C101" s="190"/>
      <c r="D101" s="159"/>
      <c r="E101" s="159"/>
      <c r="F101" s="159"/>
      <c r="G101" s="159"/>
      <c r="H101" s="159"/>
      <c r="I101" s="159"/>
      <c r="J101" s="159"/>
      <c r="K101" s="159"/>
      <c r="Q101" s="159"/>
      <c r="R101" s="159"/>
    </row>
    <row r="102" spans="1:18">
      <c r="A102" s="159"/>
      <c r="C102" s="190"/>
      <c r="D102" s="159"/>
      <c r="E102" s="159"/>
      <c r="F102" s="159"/>
      <c r="G102" s="159"/>
      <c r="H102" s="159"/>
      <c r="I102" s="159"/>
      <c r="J102" s="159"/>
      <c r="K102" s="159"/>
      <c r="Q102" s="159"/>
      <c r="R102" s="159"/>
    </row>
    <row r="103" spans="1:18">
      <c r="A103" s="159"/>
      <c r="C103" s="190"/>
      <c r="D103" s="159"/>
      <c r="E103" s="159"/>
      <c r="F103" s="159"/>
      <c r="G103" s="159"/>
      <c r="H103" s="159"/>
      <c r="I103" s="159"/>
      <c r="J103" s="159"/>
      <c r="K103" s="159"/>
      <c r="Q103" s="159"/>
      <c r="R103" s="159"/>
    </row>
    <row r="104" spans="1:18">
      <c r="A104" s="159"/>
      <c r="B104" s="191"/>
      <c r="C104" s="191"/>
      <c r="D104" s="159"/>
      <c r="E104" s="159"/>
      <c r="F104" s="159"/>
      <c r="G104" s="159"/>
      <c r="H104" s="159"/>
      <c r="I104" s="159"/>
      <c r="J104" s="159"/>
      <c r="K104" s="159"/>
      <c r="Q104" s="159"/>
      <c r="R104" s="159"/>
    </row>
    <row r="105" spans="1:18">
      <c r="A105" s="159"/>
      <c r="B105" s="191"/>
      <c r="C105" s="191"/>
      <c r="D105" s="159"/>
      <c r="E105" s="159"/>
      <c r="F105" s="159"/>
      <c r="G105" s="159"/>
      <c r="H105" s="159"/>
      <c r="I105" s="159"/>
      <c r="J105" s="159"/>
      <c r="K105" s="159"/>
      <c r="L105" s="159"/>
      <c r="M105" s="159"/>
      <c r="N105" s="159"/>
      <c r="O105" s="159"/>
      <c r="P105" s="159"/>
      <c r="Q105" s="159"/>
      <c r="R105" s="159"/>
    </row>
    <row r="106" spans="1:18">
      <c r="A106" s="159"/>
      <c r="B106" s="191"/>
      <c r="C106" s="191"/>
      <c r="D106" s="159"/>
      <c r="E106" s="159"/>
      <c r="F106" s="159"/>
      <c r="G106" s="159"/>
      <c r="H106" s="159"/>
      <c r="I106" s="159"/>
      <c r="J106" s="159"/>
      <c r="K106" s="159"/>
      <c r="L106" s="159"/>
      <c r="M106" s="159"/>
      <c r="N106" s="159"/>
      <c r="O106" s="159"/>
      <c r="P106" s="159"/>
      <c r="Q106" s="159"/>
      <c r="R106" s="159"/>
    </row>
    <row r="107" spans="1:18">
      <c r="A107" s="159"/>
      <c r="B107" s="191"/>
      <c r="C107" s="191"/>
      <c r="D107" s="159"/>
      <c r="E107" s="159"/>
      <c r="F107" s="159"/>
      <c r="G107" s="159"/>
      <c r="H107" s="159"/>
      <c r="I107" s="159"/>
      <c r="J107" s="159"/>
      <c r="K107" s="159"/>
      <c r="L107" s="159"/>
      <c r="M107" s="159"/>
      <c r="N107" s="159"/>
      <c r="O107" s="159"/>
      <c r="P107" s="159"/>
      <c r="Q107" s="159"/>
      <c r="R107" s="159"/>
    </row>
    <row r="108" spans="1:18">
      <c r="A108" s="159"/>
      <c r="B108" s="191"/>
      <c r="C108" s="191"/>
      <c r="D108" s="159"/>
      <c r="E108" s="159"/>
      <c r="F108" s="159"/>
      <c r="G108" s="159"/>
      <c r="H108" s="159"/>
      <c r="I108" s="159"/>
      <c r="J108" s="159"/>
      <c r="K108" s="159"/>
      <c r="L108" s="159"/>
      <c r="M108" s="159"/>
      <c r="N108" s="159"/>
      <c r="O108" s="159"/>
      <c r="P108" s="159"/>
      <c r="Q108" s="159"/>
      <c r="R108" s="159"/>
    </row>
    <row r="109" spans="1:18">
      <c r="A109" s="159"/>
      <c r="C109" s="191"/>
      <c r="D109" s="159"/>
      <c r="E109" s="159"/>
      <c r="F109" s="159"/>
      <c r="G109" s="159"/>
      <c r="H109" s="159"/>
      <c r="I109" s="159"/>
      <c r="J109" s="159"/>
      <c r="K109" s="159"/>
      <c r="L109" s="159"/>
      <c r="M109" s="159"/>
      <c r="N109" s="159"/>
      <c r="O109" s="159"/>
      <c r="P109" s="159"/>
      <c r="Q109" s="159"/>
      <c r="R109" s="159"/>
    </row>
    <row r="110" spans="1:18">
      <c r="A110" s="159"/>
      <c r="C110" s="190"/>
      <c r="D110" s="159"/>
      <c r="E110" s="159"/>
      <c r="F110" s="159"/>
      <c r="G110" s="159"/>
      <c r="H110" s="159"/>
      <c r="I110" s="159"/>
      <c r="J110" s="159"/>
      <c r="K110" s="159"/>
      <c r="L110" s="159"/>
      <c r="M110" s="159"/>
      <c r="N110" s="159"/>
      <c r="O110" s="159"/>
      <c r="P110" s="159"/>
      <c r="Q110" s="159"/>
      <c r="R110" s="159"/>
    </row>
    <row r="111" spans="1:18">
      <c r="A111" s="159"/>
      <c r="C111" s="190"/>
      <c r="D111" s="159"/>
      <c r="E111" s="159"/>
      <c r="F111" s="159"/>
      <c r="G111" s="159"/>
      <c r="H111" s="159"/>
      <c r="I111" s="159"/>
      <c r="J111" s="159"/>
      <c r="K111" s="159"/>
      <c r="L111" s="159"/>
      <c r="M111" s="159"/>
      <c r="N111" s="159"/>
      <c r="O111" s="159"/>
      <c r="P111" s="159"/>
      <c r="Q111" s="159"/>
      <c r="R111" s="159"/>
    </row>
    <row r="112" spans="1:18">
      <c r="A112" s="159"/>
      <c r="B112" s="159"/>
      <c r="C112" s="159"/>
      <c r="D112" s="159"/>
      <c r="E112" s="159"/>
      <c r="F112" s="159"/>
      <c r="G112" s="159"/>
      <c r="H112" s="159"/>
      <c r="I112" s="159"/>
      <c r="J112" s="159"/>
      <c r="K112" s="159"/>
      <c r="L112" s="159"/>
      <c r="M112" s="159"/>
      <c r="N112" s="159"/>
      <c r="O112" s="159"/>
      <c r="P112" s="159"/>
      <c r="Q112" s="159"/>
      <c r="R112" s="159"/>
    </row>
    <row r="113" spans="1:18">
      <c r="A113" s="159"/>
      <c r="B113" s="159"/>
      <c r="C113" s="159"/>
      <c r="D113" s="159"/>
      <c r="E113" s="159"/>
      <c r="F113" s="159"/>
      <c r="G113" s="159"/>
      <c r="H113" s="159"/>
      <c r="I113" s="159"/>
      <c r="J113" s="159"/>
      <c r="K113" s="159"/>
      <c r="L113" s="159"/>
      <c r="M113" s="159"/>
      <c r="N113" s="159"/>
      <c r="O113" s="159"/>
      <c r="P113" s="159"/>
      <c r="Q113" s="159"/>
      <c r="R113" s="159"/>
    </row>
    <row r="114" spans="1:18">
      <c r="A114" s="159"/>
      <c r="B114" s="159"/>
      <c r="C114" s="159"/>
      <c r="D114" s="159"/>
      <c r="E114" s="159"/>
      <c r="F114" s="159"/>
      <c r="G114" s="159"/>
      <c r="H114" s="159"/>
      <c r="I114" s="159"/>
      <c r="J114" s="159"/>
      <c r="K114" s="159"/>
      <c r="L114" s="159"/>
      <c r="M114" s="159"/>
      <c r="N114" s="159"/>
      <c r="O114" s="159"/>
      <c r="P114" s="159"/>
      <c r="Q114" s="159"/>
      <c r="R114" s="159"/>
    </row>
    <row r="115" spans="1:18" ht="21" customHeight="1">
      <c r="A115" s="159"/>
      <c r="B115" s="334" t="s">
        <v>269</v>
      </c>
      <c r="C115" s="334"/>
      <c r="D115" s="159"/>
      <c r="E115" s="159"/>
      <c r="F115" s="159"/>
      <c r="G115" s="159"/>
      <c r="H115" s="159"/>
      <c r="I115" s="159"/>
      <c r="J115" s="159"/>
      <c r="K115" s="159"/>
      <c r="L115" s="159"/>
      <c r="M115" s="159"/>
      <c r="N115" s="159"/>
      <c r="O115" s="159"/>
      <c r="P115" s="159"/>
      <c r="Q115" s="159"/>
      <c r="R115" s="159"/>
    </row>
    <row r="116" spans="1:18" ht="15.75">
      <c r="A116" s="159"/>
      <c r="B116" s="179" t="s">
        <v>263</v>
      </c>
      <c r="C116" s="179" t="s">
        <v>270</v>
      </c>
      <c r="D116" s="200"/>
      <c r="E116" s="200"/>
      <c r="F116" s="200"/>
      <c r="G116" s="200"/>
      <c r="H116" s="200"/>
      <c r="I116" s="200"/>
      <c r="J116" s="200"/>
      <c r="K116" s="200"/>
      <c r="L116" s="200"/>
      <c r="M116" s="200"/>
      <c r="N116" s="200"/>
      <c r="O116" s="200"/>
      <c r="P116" s="200"/>
      <c r="Q116" s="200"/>
      <c r="R116" s="200"/>
    </row>
    <row r="117" spans="1:18">
      <c r="A117" s="159"/>
      <c r="B117" s="181" t="s">
        <v>11</v>
      </c>
      <c r="C117" s="192">
        <v>-12</v>
      </c>
      <c r="D117" s="159"/>
      <c r="E117" s="159"/>
      <c r="F117" s="159"/>
      <c r="G117" s="159"/>
      <c r="H117" s="159"/>
      <c r="I117" s="159"/>
      <c r="J117" s="159"/>
      <c r="K117" s="159"/>
      <c r="L117" s="159"/>
      <c r="M117" s="159"/>
      <c r="N117" s="159"/>
      <c r="O117" s="159"/>
      <c r="P117" s="159"/>
      <c r="Q117" s="159"/>
      <c r="R117" s="159"/>
    </row>
    <row r="118" spans="1:18">
      <c r="A118" s="159"/>
      <c r="B118" s="193" t="s">
        <v>155</v>
      </c>
      <c r="C118" s="194">
        <v>-12</v>
      </c>
      <c r="D118" s="159"/>
      <c r="E118" s="159"/>
      <c r="F118" s="159"/>
      <c r="G118" s="159"/>
      <c r="H118" s="159"/>
      <c r="I118" s="159"/>
      <c r="J118" s="159"/>
      <c r="K118" s="159"/>
      <c r="L118" s="159"/>
      <c r="M118" s="159"/>
      <c r="N118" s="159"/>
      <c r="O118" s="159"/>
      <c r="P118" s="159"/>
      <c r="Q118" s="159"/>
      <c r="R118" s="159"/>
    </row>
    <row r="119" spans="1:18">
      <c r="A119" s="159"/>
      <c r="B119" s="193" t="s">
        <v>185</v>
      </c>
      <c r="C119" s="194">
        <v>-12</v>
      </c>
      <c r="D119" s="159"/>
      <c r="E119" s="159"/>
      <c r="F119" s="159"/>
      <c r="G119" s="159"/>
      <c r="H119" s="159"/>
      <c r="I119" s="159"/>
      <c r="J119" s="159"/>
      <c r="K119" s="159"/>
      <c r="L119" s="159"/>
      <c r="M119" s="159"/>
      <c r="N119" s="159"/>
      <c r="O119" s="159"/>
      <c r="P119" s="159"/>
      <c r="Q119" s="159"/>
      <c r="R119" s="159"/>
    </row>
    <row r="120" spans="1:18">
      <c r="A120" s="159"/>
      <c r="B120" s="193" t="s">
        <v>154</v>
      </c>
      <c r="C120" s="194">
        <v>-12</v>
      </c>
      <c r="D120" s="159"/>
      <c r="E120" s="159"/>
      <c r="F120" s="159"/>
      <c r="G120" s="159"/>
      <c r="H120" s="159"/>
      <c r="I120" s="159"/>
      <c r="J120" s="159"/>
      <c r="K120" s="159"/>
      <c r="L120" s="159"/>
      <c r="M120" s="159"/>
      <c r="N120" s="159"/>
      <c r="O120" s="159"/>
      <c r="P120" s="159"/>
      <c r="Q120" s="159"/>
      <c r="R120" s="159"/>
    </row>
    <row r="121" spans="1:18">
      <c r="A121" s="159"/>
      <c r="B121" s="193" t="s">
        <v>183</v>
      </c>
      <c r="C121" s="194">
        <v>-12</v>
      </c>
      <c r="D121" s="159"/>
      <c r="E121" s="159"/>
      <c r="F121" s="159"/>
      <c r="G121" s="159"/>
      <c r="H121" s="159"/>
      <c r="I121" s="159"/>
      <c r="J121" s="159"/>
      <c r="K121" s="159"/>
      <c r="L121" s="159"/>
      <c r="M121" s="159"/>
      <c r="N121" s="159"/>
      <c r="O121" s="159"/>
      <c r="P121" s="159"/>
      <c r="Q121" s="159"/>
      <c r="R121" s="159"/>
    </row>
    <row r="122" spans="1:18">
      <c r="A122" s="159"/>
      <c r="B122" s="193" t="s">
        <v>178</v>
      </c>
      <c r="C122" s="194">
        <v>-12</v>
      </c>
      <c r="D122" s="159"/>
      <c r="E122" s="159"/>
      <c r="F122" s="159"/>
      <c r="G122" s="159"/>
      <c r="H122" s="159"/>
      <c r="I122" s="159"/>
      <c r="J122" s="159"/>
      <c r="K122" s="159"/>
      <c r="L122" s="159"/>
      <c r="M122" s="159"/>
      <c r="N122" s="159"/>
      <c r="O122" s="159"/>
      <c r="P122" s="159"/>
      <c r="Q122" s="159"/>
      <c r="R122" s="159"/>
    </row>
    <row r="123" spans="1:18">
      <c r="A123" s="159"/>
      <c r="B123" s="193" t="s">
        <v>182</v>
      </c>
      <c r="C123" s="194">
        <v>-12</v>
      </c>
      <c r="D123" s="159"/>
      <c r="E123" s="159"/>
      <c r="F123" s="159"/>
      <c r="G123" s="159"/>
      <c r="H123" s="159"/>
      <c r="I123" s="159"/>
      <c r="J123" s="159"/>
      <c r="K123" s="159"/>
      <c r="L123" s="159"/>
      <c r="M123" s="159"/>
      <c r="N123" s="159"/>
      <c r="O123" s="159"/>
      <c r="P123" s="159"/>
      <c r="Q123" s="159"/>
      <c r="R123" s="159"/>
    </row>
    <row r="124" spans="1:18">
      <c r="A124" s="159"/>
      <c r="B124" s="193" t="s">
        <v>271</v>
      </c>
      <c r="C124" s="194">
        <v>-11</v>
      </c>
      <c r="D124" s="159"/>
      <c r="E124" s="159"/>
      <c r="F124" s="159"/>
      <c r="G124" s="159"/>
      <c r="H124" s="159"/>
      <c r="I124" s="159"/>
      <c r="J124" s="159"/>
      <c r="K124" s="159"/>
      <c r="L124" s="159"/>
      <c r="M124" s="159"/>
      <c r="N124" s="159"/>
      <c r="O124" s="159"/>
      <c r="P124" s="159"/>
      <c r="Q124" s="159"/>
      <c r="R124" s="159"/>
    </row>
    <row r="125" spans="1:18">
      <c r="A125" s="159"/>
      <c r="B125" s="193" t="s">
        <v>180</v>
      </c>
      <c r="C125" s="194">
        <v>-11</v>
      </c>
      <c r="D125" s="159"/>
      <c r="E125" s="159"/>
      <c r="F125" s="159"/>
      <c r="G125" s="159"/>
      <c r="H125" s="159"/>
      <c r="I125" s="159"/>
      <c r="J125" s="159"/>
      <c r="K125" s="159"/>
      <c r="L125" s="159"/>
      <c r="M125" s="159"/>
      <c r="N125" s="159"/>
      <c r="O125" s="159"/>
      <c r="P125" s="159"/>
      <c r="Q125" s="159"/>
      <c r="R125" s="159"/>
    </row>
    <row r="126" spans="1:18">
      <c r="A126" s="159"/>
      <c r="B126" s="193" t="s">
        <v>272</v>
      </c>
      <c r="C126" s="194">
        <v>-11</v>
      </c>
      <c r="D126" s="159"/>
      <c r="E126" s="159"/>
      <c r="F126" s="159"/>
      <c r="G126" s="159"/>
      <c r="H126" s="159"/>
      <c r="I126" s="159"/>
      <c r="J126" s="159"/>
      <c r="K126" s="159"/>
      <c r="L126" s="159"/>
      <c r="M126" s="159"/>
      <c r="N126" s="159"/>
      <c r="O126" s="159"/>
      <c r="P126" s="159"/>
      <c r="Q126" s="159"/>
      <c r="R126" s="159"/>
    </row>
    <row r="127" spans="1:18">
      <c r="A127" s="159"/>
      <c r="B127" s="193" t="s">
        <v>273</v>
      </c>
      <c r="C127" s="194">
        <v>-9</v>
      </c>
      <c r="D127" s="159"/>
      <c r="E127" s="159"/>
      <c r="F127" s="159"/>
      <c r="G127" s="159"/>
      <c r="H127" s="159"/>
      <c r="I127" s="159"/>
      <c r="J127" s="159"/>
      <c r="K127" s="159"/>
      <c r="L127" s="159"/>
      <c r="M127" s="159"/>
      <c r="N127" s="159"/>
      <c r="O127" s="159"/>
      <c r="P127" s="159"/>
      <c r="Q127" s="159"/>
      <c r="R127" s="159"/>
    </row>
    <row r="128" spans="1:18">
      <c r="A128" s="159"/>
      <c r="B128" s="193" t="s">
        <v>274</v>
      </c>
      <c r="C128" s="194">
        <v>-6</v>
      </c>
      <c r="D128" s="159"/>
      <c r="E128" s="159"/>
      <c r="F128" s="159"/>
      <c r="G128" s="159"/>
      <c r="H128" s="159"/>
      <c r="I128" s="159"/>
      <c r="J128" s="159"/>
      <c r="K128" s="159"/>
      <c r="L128" s="159"/>
      <c r="M128" s="159"/>
      <c r="N128" s="159"/>
      <c r="O128" s="159"/>
      <c r="P128" s="159"/>
      <c r="Q128" s="159"/>
      <c r="R128" s="159"/>
    </row>
    <row r="129" spans="1:18">
      <c r="A129" s="159"/>
      <c r="B129" s="193" t="s">
        <v>275</v>
      </c>
      <c r="C129" s="194">
        <v>-4</v>
      </c>
      <c r="D129" s="159"/>
      <c r="E129" s="159"/>
      <c r="F129" s="159"/>
      <c r="G129" s="159"/>
      <c r="H129" s="159"/>
      <c r="I129" s="159"/>
      <c r="J129" s="159"/>
      <c r="K129" s="159"/>
      <c r="L129" s="159"/>
      <c r="M129" s="159"/>
      <c r="N129" s="159"/>
      <c r="O129" s="159"/>
      <c r="P129" s="159"/>
      <c r="Q129" s="159"/>
      <c r="R129" s="159"/>
    </row>
    <row r="130" spans="1:18">
      <c r="A130" s="159"/>
      <c r="B130" s="195" t="s">
        <v>262</v>
      </c>
      <c r="C130" s="196">
        <v>-12</v>
      </c>
      <c r="D130" s="159"/>
      <c r="E130" s="159"/>
      <c r="F130" s="159"/>
      <c r="G130" s="159"/>
      <c r="H130" s="159"/>
      <c r="I130" s="159"/>
      <c r="J130" s="159"/>
      <c r="K130" s="159"/>
      <c r="L130" s="159"/>
      <c r="M130" s="159"/>
      <c r="N130" s="159"/>
      <c r="O130" s="159"/>
      <c r="P130" s="159"/>
      <c r="Q130" s="159"/>
      <c r="R130" s="159"/>
    </row>
    <row r="131" spans="1:18">
      <c r="A131" s="159"/>
      <c r="C131" s="190"/>
      <c r="D131" s="159"/>
      <c r="E131" s="159"/>
      <c r="F131" s="159"/>
      <c r="G131" s="159"/>
      <c r="H131" s="159"/>
      <c r="I131" s="159"/>
      <c r="J131" s="159"/>
      <c r="K131" s="159"/>
      <c r="L131" s="159"/>
      <c r="M131" s="159"/>
      <c r="N131" s="159"/>
      <c r="O131" s="159"/>
      <c r="P131" s="159"/>
      <c r="Q131" s="159"/>
      <c r="R131" s="159"/>
    </row>
    <row r="132" spans="1:18">
      <c r="A132" s="159"/>
      <c r="C132" s="190"/>
      <c r="D132" s="159"/>
      <c r="E132" s="159"/>
      <c r="F132" s="159"/>
      <c r="G132" s="159"/>
      <c r="H132" s="159"/>
      <c r="I132" s="159"/>
      <c r="J132" s="159"/>
      <c r="K132" s="159"/>
      <c r="L132" s="159"/>
      <c r="M132" s="159"/>
      <c r="N132" s="159"/>
      <c r="O132" s="159"/>
      <c r="P132" s="159"/>
      <c r="Q132" s="159"/>
      <c r="R132" s="159"/>
    </row>
    <row r="133" spans="1:18">
      <c r="A133" s="159"/>
      <c r="C133" s="190"/>
      <c r="D133" s="159"/>
      <c r="E133" s="159"/>
      <c r="F133" s="159"/>
      <c r="G133" s="159"/>
      <c r="H133" s="159"/>
      <c r="I133" s="159"/>
      <c r="J133" s="159"/>
      <c r="K133" s="159"/>
      <c r="L133" s="159"/>
      <c r="M133" s="159"/>
      <c r="N133" s="159"/>
      <c r="O133" s="159"/>
      <c r="P133" s="159"/>
      <c r="Q133" s="159"/>
      <c r="R133" s="159"/>
    </row>
    <row r="134" spans="1:18">
      <c r="A134" s="159"/>
      <c r="C134" s="190"/>
      <c r="D134" s="159"/>
      <c r="E134" s="159"/>
      <c r="F134" s="159"/>
      <c r="G134" s="159"/>
      <c r="H134" s="159"/>
      <c r="I134" s="159"/>
      <c r="J134" s="159"/>
      <c r="K134" s="159"/>
      <c r="L134" s="159"/>
      <c r="M134" s="159"/>
      <c r="N134" s="159"/>
      <c r="O134" s="159"/>
      <c r="P134" s="159"/>
      <c r="Q134" s="159"/>
      <c r="R134" s="159"/>
    </row>
    <row r="135" spans="1:18">
      <c r="A135" s="159"/>
      <c r="C135" s="190"/>
      <c r="D135" s="159"/>
      <c r="E135" s="159"/>
      <c r="F135" s="159"/>
      <c r="G135" s="159"/>
      <c r="H135" s="159"/>
      <c r="I135" s="159"/>
      <c r="J135" s="159"/>
      <c r="K135" s="159"/>
      <c r="L135" s="159"/>
      <c r="M135" s="159"/>
      <c r="N135" s="159"/>
      <c r="O135" s="159"/>
      <c r="P135" s="159"/>
      <c r="Q135" s="159"/>
      <c r="R135" s="159"/>
    </row>
    <row r="136" spans="1:18">
      <c r="A136" s="159"/>
      <c r="C136" s="190"/>
      <c r="D136" s="159"/>
      <c r="E136" s="159"/>
      <c r="F136" s="159"/>
      <c r="G136" s="159"/>
      <c r="H136" s="159"/>
      <c r="I136" s="159"/>
      <c r="J136" s="159"/>
      <c r="K136" s="159"/>
      <c r="L136" s="159"/>
      <c r="M136" s="159"/>
      <c r="N136" s="159"/>
      <c r="O136" s="159"/>
      <c r="P136" s="159"/>
      <c r="Q136" s="159"/>
      <c r="R136" s="159"/>
    </row>
    <row r="137" spans="1:18">
      <c r="A137" s="159"/>
      <c r="C137" s="190"/>
      <c r="D137" s="159"/>
      <c r="E137" s="159"/>
      <c r="F137" s="159"/>
      <c r="G137" s="159"/>
      <c r="H137" s="159"/>
      <c r="I137" s="159"/>
      <c r="J137" s="159"/>
      <c r="K137" s="159"/>
      <c r="L137" s="159"/>
      <c r="M137" s="159"/>
      <c r="N137" s="159"/>
      <c r="O137" s="159"/>
      <c r="P137" s="159"/>
      <c r="Q137" s="159"/>
      <c r="R137" s="159"/>
    </row>
    <row r="138" spans="1:18">
      <c r="A138" s="159"/>
      <c r="C138" s="190"/>
      <c r="D138" s="159"/>
      <c r="E138" s="159"/>
      <c r="F138" s="159"/>
      <c r="G138" s="159"/>
      <c r="H138" s="159"/>
      <c r="I138" s="159"/>
      <c r="J138" s="159"/>
      <c r="K138" s="159"/>
      <c r="L138" s="159"/>
      <c r="M138" s="159"/>
      <c r="N138" s="159"/>
      <c r="O138" s="159"/>
      <c r="P138" s="159"/>
      <c r="Q138" s="159"/>
      <c r="R138" s="159"/>
    </row>
    <row r="139" spans="1:18">
      <c r="A139" s="159"/>
      <c r="C139" s="190"/>
      <c r="D139" s="159"/>
      <c r="E139" s="159"/>
      <c r="F139" s="159"/>
      <c r="G139" s="159"/>
      <c r="H139" s="159"/>
      <c r="I139" s="159"/>
      <c r="J139" s="159"/>
      <c r="K139" s="159"/>
      <c r="L139" s="159"/>
      <c r="M139" s="159"/>
      <c r="N139" s="159"/>
      <c r="O139" s="159"/>
      <c r="P139" s="159"/>
      <c r="Q139" s="159"/>
      <c r="R139" s="159"/>
    </row>
    <row r="140" spans="1:18">
      <c r="A140" s="159"/>
      <c r="C140" s="190"/>
      <c r="D140" s="159"/>
      <c r="E140" s="159"/>
      <c r="F140" s="159"/>
      <c r="G140" s="159"/>
      <c r="H140" s="159"/>
      <c r="I140" s="159"/>
      <c r="J140" s="159"/>
      <c r="K140" s="159"/>
      <c r="L140" s="159"/>
      <c r="M140" s="159"/>
      <c r="N140" s="159"/>
      <c r="O140" s="159"/>
      <c r="P140" s="159"/>
      <c r="Q140" s="159"/>
      <c r="R140" s="159"/>
    </row>
    <row r="141" spans="1:18">
      <c r="A141" s="159"/>
      <c r="C141" s="190"/>
      <c r="D141" s="159"/>
      <c r="E141" s="159"/>
      <c r="F141" s="159"/>
      <c r="G141" s="159"/>
      <c r="H141" s="159"/>
      <c r="I141" s="159"/>
      <c r="J141" s="159"/>
      <c r="K141" s="159"/>
      <c r="L141" s="159"/>
      <c r="M141" s="159"/>
      <c r="N141" s="159"/>
      <c r="O141" s="159"/>
      <c r="P141" s="159"/>
      <c r="Q141" s="159"/>
      <c r="R141" s="159"/>
    </row>
    <row r="142" spans="1:18">
      <c r="A142" s="159"/>
      <c r="C142" s="190"/>
      <c r="D142" s="159"/>
      <c r="E142" s="159"/>
      <c r="F142" s="159"/>
      <c r="G142" s="159"/>
      <c r="H142" s="159"/>
      <c r="I142" s="159"/>
      <c r="J142" s="159"/>
      <c r="K142" s="159"/>
      <c r="L142" s="159"/>
      <c r="M142" s="159"/>
      <c r="N142" s="159"/>
      <c r="O142" s="159"/>
      <c r="P142" s="159"/>
      <c r="Q142" s="159"/>
      <c r="R142" s="159"/>
    </row>
    <row r="143" spans="1:18">
      <c r="A143" s="159"/>
      <c r="C143" s="190"/>
      <c r="D143" s="159"/>
      <c r="E143" s="159"/>
      <c r="F143" s="159"/>
      <c r="G143" s="159"/>
      <c r="H143" s="159"/>
      <c r="I143" s="159"/>
      <c r="J143" s="159"/>
      <c r="K143" s="159"/>
      <c r="L143" s="159"/>
      <c r="M143" s="159"/>
      <c r="N143" s="159"/>
      <c r="O143" s="159"/>
      <c r="P143" s="159"/>
      <c r="Q143" s="159"/>
      <c r="R143" s="159"/>
    </row>
    <row r="144" spans="1:18">
      <c r="A144" s="159"/>
      <c r="C144" s="190"/>
      <c r="D144" s="159"/>
      <c r="E144" s="159"/>
      <c r="F144" s="159"/>
      <c r="G144" s="159"/>
      <c r="H144" s="159"/>
      <c r="I144" s="159"/>
      <c r="J144" s="159"/>
      <c r="K144" s="159"/>
      <c r="L144" s="159"/>
      <c r="M144" s="159"/>
      <c r="N144" s="159"/>
      <c r="O144" s="159"/>
      <c r="P144" s="159"/>
      <c r="Q144" s="159"/>
      <c r="R144" s="159"/>
    </row>
    <row r="145" spans="1:18">
      <c r="A145" s="159"/>
      <c r="C145" s="190"/>
      <c r="D145" s="159"/>
      <c r="E145" s="159"/>
      <c r="F145" s="159"/>
      <c r="G145" s="159"/>
      <c r="H145" s="159"/>
      <c r="I145" s="159"/>
      <c r="J145" s="159"/>
      <c r="K145" s="159"/>
      <c r="L145" s="159"/>
      <c r="M145" s="159"/>
      <c r="N145" s="159"/>
      <c r="O145" s="159"/>
      <c r="P145" s="159"/>
      <c r="Q145" s="159"/>
      <c r="R145" s="159"/>
    </row>
    <row r="146" spans="1:18">
      <c r="A146" s="159"/>
      <c r="C146" s="190"/>
      <c r="D146" s="159"/>
      <c r="E146" s="159"/>
      <c r="F146" s="159"/>
      <c r="G146" s="159"/>
      <c r="H146" s="159"/>
      <c r="I146" s="159"/>
      <c r="J146" s="159"/>
      <c r="K146" s="159"/>
      <c r="L146" s="159"/>
      <c r="M146" s="159"/>
      <c r="N146" s="159"/>
      <c r="O146" s="159"/>
      <c r="P146" s="159"/>
      <c r="Q146" s="159"/>
      <c r="R146" s="159"/>
    </row>
    <row r="147" spans="1:18">
      <c r="A147" s="159"/>
      <c r="C147" s="190"/>
      <c r="D147" s="159"/>
      <c r="E147" s="159"/>
      <c r="F147" s="159"/>
      <c r="G147" s="159"/>
      <c r="H147" s="159"/>
      <c r="I147" s="159"/>
      <c r="J147" s="159"/>
      <c r="K147" s="159"/>
      <c r="L147" s="159"/>
      <c r="M147" s="159"/>
      <c r="N147" s="159"/>
      <c r="O147" s="159"/>
      <c r="P147" s="159"/>
      <c r="Q147" s="159"/>
      <c r="R147" s="159"/>
    </row>
    <row r="148" spans="1:18">
      <c r="A148" s="159"/>
      <c r="C148" s="190"/>
      <c r="D148" s="159"/>
      <c r="E148" s="159"/>
      <c r="F148" s="159"/>
      <c r="G148" s="159"/>
      <c r="H148" s="159"/>
      <c r="I148" s="159"/>
      <c r="J148" s="159"/>
      <c r="K148" s="159"/>
      <c r="L148" s="159"/>
      <c r="M148" s="159"/>
      <c r="N148" s="159"/>
      <c r="O148" s="159"/>
      <c r="P148" s="159"/>
      <c r="Q148" s="159"/>
      <c r="R148" s="159"/>
    </row>
    <row r="149" spans="1:18">
      <c r="A149" s="159"/>
      <c r="B149" s="159"/>
      <c r="C149" s="159"/>
      <c r="D149" s="159"/>
      <c r="E149" s="159"/>
      <c r="F149" s="159"/>
      <c r="G149" s="159"/>
      <c r="H149" s="159"/>
      <c r="I149" s="159"/>
      <c r="J149" s="159"/>
      <c r="K149" s="159"/>
      <c r="L149" s="159"/>
      <c r="M149" s="159"/>
      <c r="N149" s="159"/>
      <c r="O149" s="159"/>
      <c r="P149" s="159"/>
      <c r="Q149" s="159"/>
      <c r="R149" s="159"/>
    </row>
    <row r="150" spans="1:18">
      <c r="A150" s="159"/>
      <c r="B150" s="159"/>
      <c r="C150" s="159"/>
      <c r="D150" s="159"/>
      <c r="E150" s="159"/>
      <c r="F150" s="159"/>
      <c r="G150" s="159"/>
      <c r="H150" s="159"/>
      <c r="I150" s="159"/>
      <c r="J150" s="159"/>
      <c r="K150" s="159"/>
      <c r="L150" s="159"/>
      <c r="M150" s="159"/>
      <c r="N150" s="159"/>
      <c r="O150" s="159"/>
      <c r="P150" s="159"/>
      <c r="Q150" s="159"/>
      <c r="R150" s="159"/>
    </row>
    <row r="339" spans="2:2">
      <c r="B339" s="197" t="s">
        <v>276</v>
      </c>
    </row>
    <row r="340" spans="2:2">
      <c r="B340" s="198" t="str">
        <f>+B40</f>
        <v>Educación ambiental y adopción de mejores prácticas ambientales</v>
      </c>
    </row>
    <row r="341" spans="2:2">
      <c r="B341" s="198" t="str">
        <f t="shared" ref="B341:B375" si="0">+B41</f>
        <v>Consumo de energía</v>
      </c>
    </row>
    <row r="342" spans="2:2">
      <c r="B342" s="198" t="str">
        <f t="shared" si="0"/>
        <v>Consumo de agua</v>
      </c>
    </row>
    <row r="343" spans="2:2">
      <c r="B343" s="198" t="str">
        <f t="shared" si="0"/>
        <v>Consumo de insumos para mantenimiento</v>
      </c>
    </row>
    <row r="344" spans="2:2">
      <c r="B344" s="198" t="str">
        <f t="shared" si="0"/>
        <v>Generación de residuos ordinarios</v>
      </c>
    </row>
    <row r="345" spans="2:2">
      <c r="B345" s="198" t="str">
        <f t="shared" si="0"/>
        <v>Generación de residuos peligrosos - RAEE'S.</v>
      </c>
    </row>
    <row r="346" spans="2:2">
      <c r="B346" s="198" t="str">
        <f t="shared" si="0"/>
        <v>Derrame de sustancias químicas - Insumos de aseo, limpieza y desinfección</v>
      </c>
    </row>
    <row r="347" spans="2:2">
      <c r="B347" s="198" t="str">
        <f t="shared" si="0"/>
        <v>Consumo de papel</v>
      </c>
    </row>
    <row r="348" spans="2:2">
      <c r="B348" s="198" t="str">
        <f t="shared" si="0"/>
        <v>Derrame de sustancias químicos - hidrocarburos, combustibles y derivados</v>
      </c>
    </row>
    <row r="349" spans="2:2">
      <c r="B349" s="198" t="str">
        <f t="shared" si="0"/>
        <v>Consumo de insumos para actividades de limpieza y desinfección</v>
      </c>
    </row>
    <row r="350" spans="2:2">
      <c r="B350" s="198" t="str">
        <f t="shared" si="0"/>
        <v>Generación de residuos aprovechables reciclables</v>
      </c>
    </row>
    <row r="351" spans="2:2">
      <c r="B351" s="198" t="str">
        <f t="shared" si="0"/>
        <v>Generación de residuos aprovechables reutilizables</v>
      </c>
    </row>
    <row r="352" spans="2:2">
      <c r="B352" s="198" t="str">
        <f t="shared" si="0"/>
        <v>Generación de residuos de manejo especial - Tóneres</v>
      </c>
    </row>
    <row r="353" spans="2:2">
      <c r="B353" s="198" t="str">
        <f t="shared" si="0"/>
        <v>Generación de residuos peligrosos - pinturas y lubricantes</v>
      </c>
    </row>
    <row r="354" spans="2:2">
      <c r="B354" s="198" t="str">
        <f t="shared" si="0"/>
        <v>Generación de residuos peligrosos - aseo</v>
      </c>
    </row>
    <row r="355" spans="2:2">
      <c r="B355" s="198" t="str">
        <f t="shared" si="0"/>
        <v>Disminución del consumo de energía</v>
      </c>
    </row>
    <row r="356" spans="2:2">
      <c r="B356" s="198" t="str">
        <f t="shared" si="0"/>
        <v xml:space="preserve">Generación de olores y/o vapores por sustancias volátiles </v>
      </c>
    </row>
    <row r="357" spans="2:2">
      <c r="B357" s="198" t="str">
        <f t="shared" si="0"/>
        <v>Generación de residuos NO aprovechables</v>
      </c>
    </row>
    <row r="358" spans="2:2">
      <c r="B358" s="198" t="str">
        <f t="shared" si="0"/>
        <v>Escape de gases que afectan la capa de ozono</v>
      </c>
    </row>
    <row r="359" spans="2:2">
      <c r="B359" s="198" t="str">
        <f t="shared" si="0"/>
        <v>Consumo de combustibles</v>
      </c>
    </row>
    <row r="360" spans="2:2">
      <c r="B360" s="198" t="str">
        <f t="shared" si="0"/>
        <v>Intervención del paisaje</v>
      </c>
    </row>
    <row r="361" spans="2:2">
      <c r="B361" s="198" t="str">
        <f t="shared" si="0"/>
        <v>Generación de residuos de material vegetal</v>
      </c>
    </row>
    <row r="362" spans="2:2">
      <c r="B362" s="198" t="str">
        <f t="shared" si="0"/>
        <v>Generación de residuos peligrosos - Luminarias</v>
      </c>
    </row>
    <row r="363" spans="2:2">
      <c r="B363" s="198" t="str">
        <f t="shared" si="0"/>
        <v>Generación de residuos de manejo especial - aceites y grasas</v>
      </c>
    </row>
    <row r="364" spans="2:2">
      <c r="B364" s="198" t="str">
        <f t="shared" si="0"/>
        <v xml:space="preserve">Generación de material particulado </v>
      </c>
    </row>
    <row r="365" spans="2:2">
      <c r="B365" s="198" t="str">
        <f t="shared" si="0"/>
        <v>Uso de publicidad exterior</v>
      </c>
    </row>
    <row r="366" spans="2:2">
      <c r="B366" s="198" t="str">
        <f t="shared" si="0"/>
        <v>Generación de ruido por  fuentes fijas</v>
      </c>
    </row>
    <row r="367" spans="2:2">
      <c r="B367" s="198" t="str">
        <f t="shared" si="0"/>
        <v>Generación de emisiones atmosféricas provenientes de fuentes fijas</v>
      </c>
    </row>
    <row r="368" spans="2:2">
      <c r="B368" s="198" t="str">
        <f t="shared" si="0"/>
        <v>Generación de vertimientos - ARD</v>
      </c>
    </row>
    <row r="369" spans="2:2">
      <c r="B369" s="198" t="str">
        <f t="shared" si="0"/>
        <v>Generación de residuos peligrosos - envases de fumigación</v>
      </c>
    </row>
    <row r="370" spans="2:2">
      <c r="B370" s="198" t="str">
        <f t="shared" si="0"/>
        <v>Generación de emisiones atmosfericas provenientes de fuentes fijas</v>
      </c>
    </row>
    <row r="371" spans="2:2">
      <c r="B371" s="198" t="str">
        <f t="shared" si="0"/>
        <v>Consumo de gas natural</v>
      </c>
    </row>
    <row r="372" spans="2:2">
      <c r="B372" s="198" t="str">
        <f t="shared" si="0"/>
        <v>Separación de residuos en la fuente</v>
      </c>
    </row>
    <row r="373" spans="2:2">
      <c r="B373" s="198" t="str">
        <f t="shared" si="0"/>
        <v>Aprovechamiento de residuos sólidos (jardinería, poda y tala) para compostaje</v>
      </c>
    </row>
    <row r="374" spans="2:2">
      <c r="B374" s="199" t="str">
        <f t="shared" si="0"/>
        <v>Acumulación por RAEE'S - Electrodomésticos y eléctricos</v>
      </c>
    </row>
    <row r="375" spans="2:2">
      <c r="B375" t="str">
        <f t="shared" si="0"/>
        <v>Aspecto Ambiental</v>
      </c>
    </row>
  </sheetData>
  <mergeCells count="18">
    <mergeCell ref="B15:C15"/>
    <mergeCell ref="G15:H15"/>
    <mergeCell ref="L18:Q19"/>
    <mergeCell ref="B38:C38"/>
    <mergeCell ref="B115:C115"/>
    <mergeCell ref="B12:E12"/>
    <mergeCell ref="G12:J12"/>
    <mergeCell ref="B13:C13"/>
    <mergeCell ref="G13:H13"/>
    <mergeCell ref="B14:C14"/>
    <mergeCell ref="G14:H14"/>
    <mergeCell ref="A1:B10"/>
    <mergeCell ref="C1:G10"/>
    <mergeCell ref="H1:H3"/>
    <mergeCell ref="I1:J3"/>
    <mergeCell ref="H4:H5"/>
    <mergeCell ref="I4:J5"/>
    <mergeCell ref="H6:J10"/>
  </mergeCells>
  <pageMargins left="0.7" right="0.7" top="0.75" bottom="0.75" header="0.3" footer="0.3"/>
  <drawing r:id="rId4"/>
  <legacyDrawing r:id="rId5"/>
  <mc:AlternateContent xmlns:mc="http://schemas.openxmlformats.org/markup-compatibility/2006">
    <mc:Choice Requires="x14">
      <controls>
        <mc:AlternateContent xmlns:mc="http://schemas.openxmlformats.org/markup-compatibility/2006">
          <mc:Choice Requires="x14">
            <control shapeId="3073" r:id="rId6" name="Button 1">
              <controlPr defaultSize="0" print="0" autoFill="0" autoPict="0" macro="[3]!ASPECTOSAMBIEN">
                <anchor moveWithCells="1" sizeWithCells="1">
                  <from>
                    <xdr:col>11</xdr:col>
                    <xdr:colOff>9525</xdr:colOff>
                    <xdr:row>22</xdr:row>
                    <xdr:rowOff>0</xdr:rowOff>
                  </from>
                  <to>
                    <xdr:col>17</xdr:col>
                    <xdr:colOff>314325</xdr:colOff>
                    <xdr:row>24</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6"/>
  <sheetViews>
    <sheetView workbookViewId="0">
      <selection sqref="A1:B6"/>
    </sheetView>
  </sheetViews>
  <sheetFormatPr baseColWidth="10" defaultRowHeight="15"/>
  <cols>
    <col min="1" max="1" width="13.85546875" customWidth="1"/>
    <col min="2" max="2" width="13" customWidth="1"/>
  </cols>
  <sheetData>
    <row r="1" spans="1:4">
      <c r="A1" s="120" t="s">
        <v>130</v>
      </c>
      <c r="B1" s="120" t="s">
        <v>131</v>
      </c>
    </row>
    <row r="2" spans="1:4" ht="25.5">
      <c r="A2" s="121" t="s">
        <v>132</v>
      </c>
      <c r="B2" s="122" t="s">
        <v>137</v>
      </c>
      <c r="D2" t="s">
        <v>26</v>
      </c>
    </row>
    <row r="3" spans="1:4">
      <c r="A3" s="122" t="s">
        <v>133</v>
      </c>
      <c r="B3" s="122" t="s">
        <v>141</v>
      </c>
      <c r="D3" t="s">
        <v>27</v>
      </c>
    </row>
    <row r="4" spans="1:4">
      <c r="A4" s="122" t="s">
        <v>134</v>
      </c>
      <c r="B4" s="122" t="s">
        <v>138</v>
      </c>
    </row>
    <row r="5" spans="1:4">
      <c r="A5" s="121" t="s">
        <v>135</v>
      </c>
      <c r="B5" s="122" t="s">
        <v>139</v>
      </c>
    </row>
    <row r="6" spans="1:4" ht="25.5">
      <c r="A6" s="121" t="s">
        <v>136</v>
      </c>
      <c r="B6" s="122"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24">
    <tabColor rgb="FFFF0000"/>
  </sheetPr>
  <dimension ref="A1:AD326"/>
  <sheetViews>
    <sheetView zoomScale="85" zoomScaleNormal="85" workbookViewId="0">
      <selection activeCell="E12" sqref="E12"/>
    </sheetView>
  </sheetViews>
  <sheetFormatPr baseColWidth="10" defaultRowHeight="15"/>
  <cols>
    <col min="1" max="1" width="26.85546875" customWidth="1"/>
    <col min="2" max="2" width="4.5703125" customWidth="1"/>
    <col min="3" max="3" width="17.85546875" customWidth="1"/>
    <col min="4" max="4" width="19.85546875" customWidth="1"/>
    <col min="5" max="5" width="15.5703125" customWidth="1"/>
    <col min="9" max="9" width="23.85546875" customWidth="1"/>
    <col min="10" max="10" width="16.42578125" customWidth="1"/>
    <col min="11" max="11" width="13.42578125" customWidth="1"/>
    <col min="13" max="13" width="11.85546875" customWidth="1"/>
    <col min="14" max="14" width="10.28515625" customWidth="1"/>
    <col min="15" max="15" width="15.28515625" customWidth="1"/>
    <col min="16" max="16" width="15.85546875" customWidth="1"/>
    <col min="17" max="17" width="16.7109375" customWidth="1"/>
    <col min="18" max="18" width="19.42578125" customWidth="1"/>
    <col min="19" max="19" width="9" customWidth="1"/>
    <col min="21" max="21" width="21.28515625" customWidth="1"/>
    <col min="29" max="29" width="16.7109375" customWidth="1"/>
  </cols>
  <sheetData>
    <row r="1" spans="1:30">
      <c r="B1" s="3"/>
      <c r="C1" s="3"/>
      <c r="D1" s="3"/>
      <c r="E1" s="3"/>
      <c r="F1" s="3"/>
      <c r="G1" s="3"/>
      <c r="H1" s="3"/>
      <c r="I1" s="3"/>
      <c r="J1" s="3"/>
      <c r="K1" s="3"/>
      <c r="L1" s="3"/>
      <c r="M1" s="3"/>
      <c r="N1" s="3"/>
      <c r="O1" s="3"/>
      <c r="P1" s="3"/>
      <c r="Q1" s="3"/>
      <c r="R1" s="3"/>
      <c r="S1" s="3"/>
      <c r="T1" s="3"/>
      <c r="U1" s="3"/>
      <c r="V1" s="3"/>
      <c r="W1" s="3"/>
      <c r="X1" s="3"/>
      <c r="Y1" s="3"/>
      <c r="Z1" s="3"/>
      <c r="AA1" s="3"/>
      <c r="AB1" s="3"/>
      <c r="AC1" s="3"/>
      <c r="AD1" s="3"/>
    </row>
    <row r="2" spans="1:30">
      <c r="C2" s="52" t="s">
        <v>0</v>
      </c>
      <c r="D2" s="53"/>
      <c r="E2" s="52" t="s">
        <v>2</v>
      </c>
      <c r="F2" s="53"/>
      <c r="G2" s="52" t="s">
        <v>3</v>
      </c>
      <c r="H2" s="53"/>
    </row>
    <row r="3" spans="1:30">
      <c r="C3" s="53" t="s">
        <v>10</v>
      </c>
      <c r="D3" s="53">
        <v>1</v>
      </c>
      <c r="E3" s="53" t="s">
        <v>15</v>
      </c>
      <c r="F3" s="53">
        <v>3</v>
      </c>
      <c r="G3" s="53" t="s">
        <v>18</v>
      </c>
      <c r="H3" s="53">
        <v>3</v>
      </c>
    </row>
    <row r="4" spans="1:30">
      <c r="A4" s="50" t="s">
        <v>100</v>
      </c>
      <c r="C4" s="53" t="s">
        <v>11</v>
      </c>
      <c r="D4" s="53">
        <v>-1</v>
      </c>
      <c r="E4" s="53" t="s">
        <v>16</v>
      </c>
      <c r="F4" s="53">
        <v>2</v>
      </c>
      <c r="G4" s="53" t="s">
        <v>19</v>
      </c>
      <c r="H4" s="53">
        <v>2</v>
      </c>
    </row>
    <row r="5" spans="1:30">
      <c r="A5" s="51" t="s">
        <v>26</v>
      </c>
      <c r="C5" s="53"/>
      <c r="D5" s="53"/>
      <c r="E5" s="53" t="s">
        <v>17</v>
      </c>
      <c r="F5" s="53">
        <v>1</v>
      </c>
      <c r="G5" s="53" t="s">
        <v>20</v>
      </c>
      <c r="H5" s="53">
        <v>1</v>
      </c>
    </row>
    <row r="6" spans="1:30">
      <c r="A6" s="51" t="s">
        <v>27</v>
      </c>
      <c r="C6" s="52" t="s">
        <v>12</v>
      </c>
      <c r="D6" s="53"/>
      <c r="E6" s="54"/>
      <c r="F6" s="53"/>
      <c r="G6" s="55"/>
      <c r="H6" s="55"/>
    </row>
    <row r="7" spans="1:30">
      <c r="C7" s="53" t="s">
        <v>13</v>
      </c>
      <c r="D7" s="53">
        <v>2</v>
      </c>
      <c r="E7" s="55"/>
      <c r="F7" s="55"/>
      <c r="G7" s="55"/>
      <c r="H7" s="55"/>
    </row>
    <row r="8" spans="1:30">
      <c r="C8" s="53" t="s">
        <v>14</v>
      </c>
      <c r="D8" s="53">
        <v>1</v>
      </c>
      <c r="E8" s="55"/>
      <c r="F8" s="52"/>
      <c r="G8" s="55"/>
      <c r="H8" s="55"/>
      <c r="L8" s="2"/>
      <c r="M8" s="13"/>
      <c r="N8" s="13"/>
      <c r="O8" s="13"/>
      <c r="P8" s="13"/>
      <c r="Q8" s="13"/>
      <c r="R8" s="13"/>
    </row>
    <row r="9" spans="1:30">
      <c r="A9" s="57" t="s">
        <v>104</v>
      </c>
      <c r="F9" s="3"/>
      <c r="G9" s="3"/>
      <c r="I9" s="14"/>
      <c r="O9" s="25"/>
      <c r="P9" s="3"/>
      <c r="Q9" s="3"/>
      <c r="R9" s="13"/>
      <c r="S9" s="13"/>
      <c r="T9" s="13"/>
      <c r="U9" s="13"/>
    </row>
    <row r="10" spans="1:30">
      <c r="A10" s="56" t="s">
        <v>26</v>
      </c>
      <c r="I10" s="30"/>
      <c r="O10" s="25"/>
      <c r="P10" s="3"/>
      <c r="Q10" s="13"/>
      <c r="R10" s="13"/>
      <c r="S10" s="13"/>
      <c r="T10" s="13"/>
      <c r="U10" s="13"/>
    </row>
    <row r="11" spans="1:30">
      <c r="A11" s="56" t="s">
        <v>27</v>
      </c>
      <c r="I11" s="14"/>
      <c r="O11" s="25"/>
      <c r="P11" s="13"/>
      <c r="Q11" s="13"/>
      <c r="R11" s="13"/>
      <c r="S11" s="13"/>
      <c r="T11" s="13"/>
      <c r="U11" s="13"/>
    </row>
    <row r="12" spans="1:30">
      <c r="I12" s="30"/>
      <c r="O12" s="25"/>
      <c r="P12" s="13"/>
      <c r="Q12" s="13"/>
      <c r="R12" s="13"/>
      <c r="S12" s="13"/>
      <c r="T12" s="13"/>
      <c r="U12" s="13"/>
    </row>
    <row r="13" spans="1:30">
      <c r="B13" s="63"/>
      <c r="C13" s="63"/>
      <c r="E13" s="66"/>
      <c r="F13" s="66"/>
      <c r="I13" s="30"/>
      <c r="O13" s="25"/>
      <c r="P13" s="13"/>
      <c r="Q13" s="13"/>
      <c r="R13" s="13"/>
      <c r="S13" s="13"/>
      <c r="T13" s="13"/>
      <c r="U13" s="13"/>
    </row>
    <row r="14" spans="1:30">
      <c r="B14" s="60"/>
      <c r="C14" s="60"/>
      <c r="E14" s="64"/>
      <c r="F14" s="64"/>
      <c r="I14" s="30"/>
      <c r="O14" s="25"/>
      <c r="P14" s="13"/>
      <c r="Q14" s="13"/>
      <c r="R14" s="13"/>
      <c r="S14" s="13"/>
      <c r="T14" s="13"/>
      <c r="U14" s="13"/>
    </row>
    <row r="15" spans="1:30">
      <c r="B15" s="33"/>
      <c r="C15" s="61"/>
      <c r="E15" s="33"/>
      <c r="F15" s="61"/>
      <c r="I15" s="17"/>
      <c r="O15" s="25"/>
      <c r="P15" s="13"/>
      <c r="Q15" s="13"/>
      <c r="R15" s="13"/>
      <c r="S15" s="13"/>
      <c r="T15" s="13"/>
      <c r="U15" s="13"/>
    </row>
    <row r="16" spans="1:30">
      <c r="B16" s="33"/>
      <c r="C16" s="61"/>
      <c r="E16" s="33"/>
      <c r="F16" s="61"/>
      <c r="I16" s="30"/>
      <c r="O16" s="25"/>
      <c r="P16" s="13"/>
      <c r="Q16" s="13"/>
      <c r="R16" s="13"/>
      <c r="S16" s="13"/>
      <c r="T16" s="13"/>
      <c r="U16" s="13"/>
    </row>
    <row r="17" spans="1:22">
      <c r="B17" s="33"/>
      <c r="C17" s="61"/>
      <c r="E17" s="33"/>
      <c r="F17" s="61"/>
      <c r="J17" s="30"/>
      <c r="P17" s="28"/>
      <c r="Q17" s="34"/>
      <c r="R17" s="13"/>
      <c r="S17" s="13"/>
      <c r="T17" s="13"/>
      <c r="U17" s="13"/>
      <c r="V17" s="13"/>
    </row>
    <row r="18" spans="1:22">
      <c r="B18" s="62"/>
      <c r="C18" s="61"/>
      <c r="E18" s="33"/>
      <c r="F18" s="61"/>
      <c r="J18" s="14"/>
      <c r="P18" s="28"/>
      <c r="Q18" s="5"/>
      <c r="R18" s="4"/>
      <c r="S18" s="13"/>
      <c r="T18" s="13"/>
      <c r="U18" s="13"/>
      <c r="V18" s="13"/>
    </row>
    <row r="19" spans="1:22">
      <c r="B19" s="62"/>
      <c r="C19" s="61"/>
      <c r="E19" s="33"/>
      <c r="F19" s="61"/>
      <c r="J19" s="30"/>
      <c r="P19" s="28"/>
      <c r="Q19" s="13"/>
      <c r="R19" s="13"/>
      <c r="S19" s="13"/>
      <c r="T19" s="13"/>
      <c r="U19" s="13"/>
      <c r="V19" s="13"/>
    </row>
    <row r="20" spans="1:22">
      <c r="B20" s="62"/>
      <c r="C20" s="61"/>
      <c r="E20" s="33"/>
      <c r="F20" s="61"/>
      <c r="J20" s="14"/>
      <c r="P20" s="28"/>
      <c r="Q20" s="13"/>
      <c r="R20" s="13"/>
      <c r="S20" s="13"/>
      <c r="T20" s="13"/>
      <c r="U20" s="13"/>
      <c r="V20" s="13"/>
    </row>
    <row r="21" spans="1:22">
      <c r="A21" s="1"/>
      <c r="C21" s="33"/>
      <c r="D21" s="61"/>
      <c r="H21" s="30"/>
      <c r="N21" s="28"/>
      <c r="O21" s="34"/>
      <c r="P21" s="13"/>
      <c r="Q21" s="13"/>
      <c r="R21" s="13"/>
      <c r="S21" s="13"/>
      <c r="T21" s="13"/>
    </row>
    <row r="22" spans="1:22">
      <c r="A22" s="1"/>
      <c r="C22" s="33"/>
      <c r="D22" s="61"/>
      <c r="H22" s="14"/>
      <c r="N22" s="28"/>
      <c r="O22" s="13"/>
      <c r="P22" s="13"/>
      <c r="Q22" s="13"/>
      <c r="R22" s="13"/>
      <c r="S22" s="13"/>
      <c r="T22" s="13"/>
    </row>
    <row r="23" spans="1:22">
      <c r="A23" s="1"/>
      <c r="C23" s="33"/>
      <c r="D23" s="61"/>
      <c r="H23" s="14"/>
      <c r="N23" s="28"/>
      <c r="O23" s="13"/>
      <c r="P23" s="13"/>
      <c r="Q23" s="13"/>
      <c r="R23" s="13"/>
      <c r="S23" s="13"/>
      <c r="T23" s="13"/>
    </row>
    <row r="24" spans="1:22">
      <c r="A24" s="1"/>
      <c r="C24" s="33"/>
      <c r="D24" s="61"/>
      <c r="H24" s="14"/>
      <c r="N24" s="28"/>
      <c r="O24" s="13"/>
      <c r="P24" s="13"/>
      <c r="Q24" s="13"/>
      <c r="R24" s="13"/>
      <c r="S24" s="13"/>
      <c r="T24" s="13"/>
    </row>
    <row r="25" spans="1:22">
      <c r="A25" s="1"/>
      <c r="C25" s="33"/>
      <c r="D25" s="61"/>
      <c r="H25" s="30"/>
      <c r="N25" s="28"/>
      <c r="O25" s="13"/>
      <c r="P25" s="13"/>
      <c r="Q25" s="13"/>
      <c r="R25" s="13"/>
      <c r="S25" s="13"/>
      <c r="T25" s="13"/>
    </row>
    <row r="26" spans="1:22">
      <c r="A26" s="1"/>
      <c r="C26" s="33"/>
      <c r="D26" s="61"/>
      <c r="H26" s="30"/>
      <c r="L26" s="32"/>
      <c r="M26" s="3"/>
      <c r="N26" s="28"/>
      <c r="O26" s="5"/>
      <c r="P26" s="13"/>
      <c r="Q26" s="13"/>
      <c r="R26" s="13"/>
      <c r="S26" s="13"/>
      <c r="T26" s="13"/>
    </row>
    <row r="27" spans="1:22">
      <c r="A27" s="1"/>
      <c r="B27" s="3"/>
      <c r="C27" s="33"/>
      <c r="D27" s="61"/>
      <c r="H27" s="30"/>
      <c r="L27" s="32"/>
      <c r="M27" s="3"/>
      <c r="N27" s="28"/>
      <c r="O27" s="13"/>
      <c r="P27" s="13"/>
      <c r="Q27" s="13"/>
      <c r="R27" s="13"/>
      <c r="S27" s="13"/>
      <c r="T27" s="13"/>
    </row>
    <row r="28" spans="1:22">
      <c r="A28" s="1"/>
      <c r="B28" s="3"/>
      <c r="C28" s="33"/>
      <c r="D28" s="61"/>
      <c r="H28" s="30"/>
      <c r="L28" s="32"/>
      <c r="M28" s="3"/>
      <c r="N28" s="29"/>
      <c r="O28" s="13"/>
      <c r="P28" s="13"/>
      <c r="Q28" s="13"/>
      <c r="R28" s="13"/>
      <c r="S28" s="13"/>
      <c r="T28" s="13"/>
    </row>
    <row r="29" spans="1:22">
      <c r="A29" s="1"/>
      <c r="B29" s="3"/>
      <c r="C29" s="33"/>
      <c r="D29" s="61"/>
      <c r="H29" s="30"/>
      <c r="L29" s="32"/>
      <c r="M29" s="3"/>
      <c r="N29" s="25"/>
      <c r="O29" s="13"/>
      <c r="P29" s="13"/>
      <c r="Q29" s="13"/>
      <c r="R29" s="13"/>
      <c r="S29" s="13"/>
      <c r="T29" s="13"/>
    </row>
    <row r="30" spans="1:22">
      <c r="A30" s="1"/>
      <c r="B30" s="3"/>
      <c r="C30" s="33"/>
      <c r="D30" s="61"/>
      <c r="H30" s="30"/>
      <c r="L30" s="32"/>
      <c r="M30" s="3"/>
      <c r="N30" s="25"/>
      <c r="O30" s="13"/>
      <c r="P30" s="13"/>
      <c r="Q30" s="13"/>
      <c r="R30" s="13"/>
      <c r="S30" s="13"/>
      <c r="T30" s="13"/>
    </row>
    <row r="31" spans="1:22">
      <c r="A31" s="1"/>
      <c r="B31" s="3"/>
      <c r="C31" s="33"/>
      <c r="D31" s="61"/>
      <c r="H31" s="30"/>
      <c r="L31" s="32"/>
      <c r="M31" s="3"/>
      <c r="N31" s="26"/>
      <c r="O31" s="13"/>
      <c r="P31" s="13"/>
      <c r="Q31" s="13"/>
      <c r="R31" s="13"/>
      <c r="S31" s="13"/>
      <c r="T31" s="13"/>
    </row>
    <row r="32" spans="1:22">
      <c r="A32" s="1"/>
      <c r="B32" s="3"/>
      <c r="C32" s="33"/>
      <c r="D32" s="61"/>
      <c r="E32" s="119"/>
      <c r="F32" s="119"/>
      <c r="H32" s="30"/>
      <c r="L32" s="32"/>
      <c r="M32" s="3"/>
      <c r="N32" s="28"/>
      <c r="O32" s="3"/>
      <c r="P32" s="3"/>
      <c r="Q32" s="13"/>
      <c r="R32" s="13"/>
      <c r="S32" s="13"/>
      <c r="T32" s="13"/>
    </row>
    <row r="33" spans="1:20">
      <c r="A33" s="1"/>
      <c r="B33" s="3"/>
      <c r="C33" s="33"/>
      <c r="D33" s="61"/>
      <c r="E33" s="46" t="s">
        <v>75</v>
      </c>
      <c r="F33" s="46" t="s">
        <v>76</v>
      </c>
      <c r="H33" s="14"/>
      <c r="L33" s="32"/>
      <c r="M33" s="3"/>
      <c r="N33" s="28"/>
      <c r="O33" s="3"/>
      <c r="P33" s="13"/>
      <c r="Q33" s="13"/>
      <c r="R33" s="13"/>
      <c r="S33" s="13"/>
      <c r="T33" s="13"/>
    </row>
    <row r="34" spans="1:20">
      <c r="A34" s="1"/>
      <c r="B34" s="3"/>
      <c r="C34" s="33"/>
      <c r="D34" s="61"/>
      <c r="E34" s="23" t="s">
        <v>83</v>
      </c>
      <c r="F34" s="23" t="s">
        <v>84</v>
      </c>
      <c r="H34" s="14"/>
      <c r="L34" s="32"/>
      <c r="M34" s="3"/>
      <c r="N34" s="28"/>
      <c r="O34" s="13"/>
      <c r="P34" s="13"/>
      <c r="Q34" s="13"/>
      <c r="R34" s="13"/>
      <c r="S34" s="13"/>
      <c r="T34" s="13"/>
    </row>
    <row r="35" spans="1:20">
      <c r="B35" s="3"/>
      <c r="C35" s="33"/>
      <c r="D35" s="61"/>
      <c r="H35" s="30"/>
      <c r="L35" s="32"/>
      <c r="M35" s="3"/>
      <c r="N35" s="25"/>
      <c r="O35" s="3"/>
      <c r="P35" s="13"/>
      <c r="Q35" s="13"/>
      <c r="R35" s="13"/>
      <c r="S35" s="13"/>
      <c r="T35" s="13"/>
    </row>
    <row r="36" spans="1:20">
      <c r="B36" s="3"/>
      <c r="C36" s="33"/>
      <c r="D36" s="61"/>
      <c r="H36" s="30"/>
      <c r="L36" s="32"/>
      <c r="M36" s="3"/>
      <c r="N36" s="28"/>
      <c r="O36" s="13"/>
      <c r="P36" s="13"/>
      <c r="Q36" s="13"/>
      <c r="R36" s="13"/>
      <c r="S36" s="13"/>
      <c r="T36" s="13"/>
    </row>
    <row r="37" spans="1:20">
      <c r="B37" s="3"/>
      <c r="C37" s="33"/>
      <c r="D37" s="61"/>
      <c r="H37" s="14"/>
      <c r="L37" s="32"/>
      <c r="M37" s="4"/>
      <c r="N37" s="28"/>
      <c r="O37" s="13"/>
      <c r="P37" s="13"/>
      <c r="Q37" s="13"/>
      <c r="R37" s="13"/>
      <c r="S37" s="13"/>
      <c r="T37" s="13"/>
    </row>
    <row r="38" spans="1:20">
      <c r="B38" s="3"/>
      <c r="C38" s="33"/>
      <c r="D38" s="61"/>
      <c r="H38" s="17"/>
      <c r="L38" s="33"/>
      <c r="M38" s="4"/>
      <c r="N38" s="28"/>
      <c r="O38" s="13"/>
      <c r="P38" s="13"/>
      <c r="Q38" s="13"/>
      <c r="R38" s="13"/>
      <c r="S38" s="13"/>
      <c r="T38" s="13"/>
    </row>
    <row r="39" spans="1:20">
      <c r="B39" s="3"/>
      <c r="C39" s="33"/>
      <c r="D39" s="61"/>
      <c r="H39" s="17"/>
      <c r="L39" s="32"/>
      <c r="M39" s="4"/>
      <c r="N39" s="28"/>
      <c r="O39" s="13"/>
      <c r="P39" s="13"/>
      <c r="Q39" s="13"/>
      <c r="R39" s="13"/>
      <c r="S39" s="13"/>
      <c r="T39" s="13"/>
    </row>
    <row r="40" spans="1:20">
      <c r="B40" s="3"/>
      <c r="C40" s="33"/>
      <c r="D40" s="61"/>
      <c r="H40" s="30"/>
      <c r="L40" s="32"/>
      <c r="M40" s="13"/>
      <c r="N40" s="28"/>
      <c r="O40" s="13"/>
      <c r="P40" s="13"/>
      <c r="Q40" s="13"/>
      <c r="R40" s="13"/>
      <c r="S40" s="13"/>
      <c r="T40" s="13"/>
    </row>
    <row r="41" spans="1:20">
      <c r="A41" s="3"/>
      <c r="E41" s="17"/>
      <c r="I41" s="32"/>
      <c r="J41" s="13"/>
      <c r="K41" s="28"/>
      <c r="L41" s="13"/>
      <c r="M41" s="13"/>
      <c r="N41" s="13"/>
      <c r="O41" s="13"/>
      <c r="P41" s="13"/>
      <c r="Q41" s="13"/>
    </row>
    <row r="42" spans="1:20">
      <c r="A42" s="3"/>
      <c r="E42" s="17"/>
      <c r="I42" s="32"/>
      <c r="J42" s="13"/>
      <c r="K42" s="28"/>
      <c r="L42" s="13"/>
      <c r="M42" s="13"/>
      <c r="N42" s="13"/>
      <c r="O42" s="13"/>
      <c r="P42" s="13"/>
      <c r="Q42" s="13"/>
    </row>
    <row r="43" spans="1:20">
      <c r="A43" s="3"/>
      <c r="E43" s="14"/>
      <c r="I43" s="32"/>
      <c r="J43" s="35"/>
      <c r="K43" s="28"/>
      <c r="L43" s="342"/>
      <c r="M43" s="342"/>
      <c r="N43" s="342"/>
      <c r="O43" s="13"/>
      <c r="P43" s="13"/>
      <c r="Q43" s="13"/>
      <c r="R43" s="13"/>
    </row>
    <row r="44" spans="1:20">
      <c r="A44" s="3"/>
      <c r="E44" s="14"/>
      <c r="I44" s="32"/>
      <c r="J44" s="35"/>
      <c r="K44" s="28"/>
      <c r="L44" s="37"/>
      <c r="M44" s="37"/>
      <c r="N44" s="37"/>
      <c r="O44" s="13"/>
      <c r="P44" s="13"/>
      <c r="Q44" s="13"/>
      <c r="R44" s="13"/>
    </row>
    <row r="45" spans="1:20" ht="33.75">
      <c r="A45" s="33"/>
      <c r="B45" s="33"/>
      <c r="C45" s="61"/>
      <c r="F45" s="119"/>
      <c r="G45" s="47" t="s">
        <v>85</v>
      </c>
      <c r="H45" s="48" t="s">
        <v>86</v>
      </c>
      <c r="I45" s="47" t="s">
        <v>87</v>
      </c>
      <c r="J45" s="47" t="s">
        <v>88</v>
      </c>
      <c r="K45" s="341" t="s">
        <v>89</v>
      </c>
      <c r="L45" s="341"/>
      <c r="M45" s="341"/>
      <c r="N45" s="341"/>
      <c r="O45" s="341"/>
      <c r="P45" s="341"/>
      <c r="Q45" s="341"/>
      <c r="R45" s="14"/>
      <c r="S45" s="13"/>
      <c r="T45" s="13"/>
    </row>
    <row r="46" spans="1:20">
      <c r="A46" s="33"/>
      <c r="B46" s="33"/>
      <c r="C46" s="61"/>
      <c r="G46" s="14"/>
      <c r="K46" s="49" t="s">
        <v>77</v>
      </c>
      <c r="L46" s="49" t="s">
        <v>78</v>
      </c>
      <c r="M46" s="49" t="s">
        <v>98</v>
      </c>
      <c r="N46" s="49" t="s">
        <v>79</v>
      </c>
      <c r="O46" s="49" t="s">
        <v>80</v>
      </c>
      <c r="P46" s="49" t="s">
        <v>81</v>
      </c>
      <c r="Q46" s="49" t="s">
        <v>82</v>
      </c>
      <c r="R46" s="14"/>
      <c r="S46" s="13"/>
      <c r="T46" s="13"/>
    </row>
    <row r="47" spans="1:20" ht="22.5">
      <c r="A47" s="62"/>
      <c r="B47" s="33"/>
      <c r="C47" s="61"/>
      <c r="G47" s="30"/>
      <c r="K47" s="27" t="s">
        <v>90</v>
      </c>
      <c r="L47" s="14" t="s">
        <v>67</v>
      </c>
      <c r="M47" s="28" t="s">
        <v>69</v>
      </c>
      <c r="N47" s="14" t="s">
        <v>95</v>
      </c>
      <c r="O47" s="14" t="s">
        <v>96</v>
      </c>
      <c r="P47" s="17" t="s">
        <v>97</v>
      </c>
      <c r="Q47" s="17" t="s">
        <v>71</v>
      </c>
      <c r="R47" s="14"/>
      <c r="S47" s="13"/>
      <c r="T47" s="13"/>
    </row>
    <row r="48" spans="1:20">
      <c r="A48" s="62"/>
      <c r="B48" s="33"/>
      <c r="C48" s="61"/>
      <c r="G48" s="14"/>
      <c r="K48" s="32" t="s">
        <v>91</v>
      </c>
      <c r="L48" s="14" t="s">
        <v>68</v>
      </c>
      <c r="M48" s="28" t="s">
        <v>92</v>
      </c>
      <c r="N48" s="14"/>
      <c r="O48" s="15"/>
      <c r="P48" s="15"/>
      <c r="Q48" s="13"/>
      <c r="R48" s="14"/>
      <c r="S48" s="14"/>
      <c r="T48" s="15"/>
    </row>
    <row r="49" spans="1:23">
      <c r="A49" s="62"/>
      <c r="B49" s="33"/>
      <c r="C49" s="61"/>
      <c r="G49" s="14"/>
      <c r="K49" s="32"/>
      <c r="L49" s="14"/>
      <c r="M49" s="28" t="s">
        <v>70</v>
      </c>
      <c r="N49" s="14"/>
      <c r="O49" s="15"/>
      <c r="Q49" s="13"/>
      <c r="R49" s="38"/>
      <c r="S49" s="14"/>
      <c r="T49" s="15"/>
    </row>
    <row r="50" spans="1:23">
      <c r="A50" s="62"/>
      <c r="B50" s="33"/>
      <c r="C50" s="61"/>
      <c r="G50" s="14"/>
      <c r="K50" s="32"/>
      <c r="L50" s="14"/>
      <c r="M50" s="28" t="s">
        <v>93</v>
      </c>
      <c r="N50" s="14"/>
      <c r="O50" s="15"/>
      <c r="P50" s="20"/>
      <c r="Q50" s="13"/>
      <c r="R50" s="38"/>
      <c r="S50" s="15"/>
      <c r="T50" s="15"/>
    </row>
    <row r="51" spans="1:23" ht="22.5">
      <c r="A51" s="62"/>
      <c r="B51" s="33"/>
      <c r="C51" s="61"/>
      <c r="G51" s="14"/>
      <c r="K51" s="32"/>
      <c r="L51" s="14"/>
      <c r="M51" s="28" t="s">
        <v>94</v>
      </c>
      <c r="N51" s="14"/>
      <c r="O51" s="15"/>
      <c r="Q51" s="13"/>
      <c r="R51" s="38"/>
      <c r="S51" s="15"/>
      <c r="T51" s="15"/>
    </row>
    <row r="52" spans="1:23">
      <c r="A52" s="62"/>
      <c r="B52" s="33"/>
      <c r="C52" s="61"/>
      <c r="G52" s="30"/>
      <c r="K52" s="32"/>
      <c r="L52" s="14"/>
      <c r="M52" s="28"/>
      <c r="N52" s="14"/>
      <c r="O52" s="15"/>
      <c r="P52" s="15"/>
      <c r="Q52" s="13"/>
      <c r="R52" s="14"/>
      <c r="S52" s="15"/>
      <c r="T52" s="15"/>
    </row>
    <row r="53" spans="1:23">
      <c r="A53" s="62"/>
      <c r="B53" s="33"/>
      <c r="C53" s="61"/>
      <c r="G53" s="17"/>
      <c r="K53" s="32"/>
      <c r="L53" s="14"/>
      <c r="M53" s="28"/>
      <c r="N53" s="14"/>
      <c r="O53" s="15"/>
      <c r="P53" s="15"/>
      <c r="Q53" s="13"/>
      <c r="R53" s="14"/>
      <c r="S53" s="15"/>
      <c r="T53" s="15"/>
    </row>
    <row r="54" spans="1:23">
      <c r="A54" s="62"/>
      <c r="B54" s="33"/>
      <c r="C54" s="61"/>
      <c r="G54" s="14"/>
      <c r="K54" s="32"/>
      <c r="L54" s="14"/>
      <c r="M54" s="28"/>
      <c r="N54" s="14"/>
      <c r="O54" s="15"/>
      <c r="P54" s="15"/>
      <c r="Q54" s="13"/>
      <c r="R54" s="38"/>
      <c r="S54" s="15"/>
      <c r="T54" s="15"/>
    </row>
    <row r="55" spans="1:23">
      <c r="A55" s="62"/>
      <c r="B55" s="65"/>
      <c r="C55" s="61"/>
      <c r="G55" s="14"/>
      <c r="K55" s="32"/>
      <c r="L55" s="14"/>
      <c r="M55" s="28"/>
      <c r="N55" s="14"/>
      <c r="O55" s="15"/>
      <c r="P55" s="15"/>
      <c r="Q55" s="13"/>
      <c r="R55" s="14"/>
      <c r="S55" s="15"/>
      <c r="T55" s="15"/>
    </row>
    <row r="56" spans="1:23">
      <c r="A56" s="62"/>
      <c r="B56" s="33"/>
      <c r="C56" s="61"/>
      <c r="G56" s="14"/>
      <c r="K56" s="32"/>
      <c r="L56" s="14"/>
      <c r="M56" s="25"/>
      <c r="N56" s="39"/>
      <c r="O56" s="16"/>
      <c r="P56" s="15"/>
      <c r="Q56" s="13"/>
      <c r="R56" s="14"/>
      <c r="S56" s="15"/>
      <c r="T56" s="15"/>
    </row>
    <row r="57" spans="1:23">
      <c r="A57" s="62"/>
      <c r="B57" s="33"/>
      <c r="C57" s="61"/>
      <c r="G57" s="17"/>
      <c r="K57" s="32"/>
      <c r="L57" s="14"/>
      <c r="M57" s="28"/>
      <c r="N57" s="38"/>
      <c r="O57" s="38"/>
      <c r="P57" s="17"/>
      <c r="Q57" s="13"/>
      <c r="R57" s="14"/>
      <c r="S57" s="15"/>
      <c r="T57" s="15"/>
    </row>
    <row r="58" spans="1:23">
      <c r="B58" s="62"/>
      <c r="C58" s="61"/>
      <c r="E58" s="33"/>
      <c r="F58" s="61"/>
      <c r="J58" s="17"/>
      <c r="N58" s="32"/>
      <c r="O58" s="14"/>
      <c r="P58" s="28"/>
      <c r="Q58" s="14"/>
      <c r="R58" s="15"/>
      <c r="S58" s="15"/>
      <c r="T58" s="13"/>
      <c r="U58" s="14"/>
      <c r="V58" s="16"/>
      <c r="W58" s="15"/>
    </row>
    <row r="59" spans="1:23">
      <c r="B59" s="62"/>
      <c r="C59" s="61"/>
      <c r="E59" s="33"/>
      <c r="F59" s="61"/>
      <c r="J59" s="17"/>
      <c r="N59" s="32"/>
      <c r="O59" s="14"/>
      <c r="P59" s="28"/>
      <c r="Q59" s="14"/>
      <c r="R59" s="15"/>
      <c r="S59" s="15"/>
      <c r="T59" s="13"/>
      <c r="U59" s="39"/>
      <c r="V59" s="13"/>
      <c r="W59" s="13"/>
    </row>
    <row r="60" spans="1:23">
      <c r="B60" s="62"/>
      <c r="C60" s="61"/>
      <c r="E60" s="33"/>
      <c r="F60" s="61"/>
      <c r="J60" s="14"/>
      <c r="N60" s="32"/>
      <c r="O60" s="14"/>
      <c r="P60" s="25"/>
      <c r="Q60" s="38"/>
      <c r="R60" s="16"/>
      <c r="S60" s="15"/>
      <c r="T60" s="13"/>
      <c r="U60" s="14"/>
      <c r="V60" s="13"/>
      <c r="W60" s="13"/>
    </row>
    <row r="61" spans="1:23">
      <c r="B61" s="62"/>
      <c r="C61" s="61"/>
      <c r="E61" s="33"/>
      <c r="F61" s="61"/>
      <c r="J61" s="14"/>
      <c r="N61" s="32"/>
      <c r="O61" s="14"/>
      <c r="P61" s="28"/>
      <c r="Q61" s="14"/>
      <c r="R61" s="15"/>
      <c r="S61" s="15"/>
      <c r="T61" s="13"/>
      <c r="U61" s="14"/>
      <c r="V61" s="13"/>
      <c r="W61" s="13"/>
    </row>
    <row r="62" spans="1:23">
      <c r="B62" s="62"/>
      <c r="C62" s="61"/>
      <c r="E62" s="33"/>
      <c r="F62" s="61"/>
      <c r="J62" s="14"/>
      <c r="N62" s="32"/>
      <c r="O62" s="14"/>
      <c r="P62" s="28"/>
      <c r="Q62" s="14"/>
      <c r="R62" s="15"/>
      <c r="S62" s="15"/>
      <c r="T62" s="13"/>
      <c r="U62" s="14"/>
      <c r="V62" s="13"/>
      <c r="W62" s="13"/>
    </row>
    <row r="63" spans="1:23">
      <c r="B63" s="62"/>
      <c r="C63" s="61"/>
      <c r="E63" s="33"/>
      <c r="F63" s="61"/>
      <c r="J63" s="14"/>
      <c r="N63" s="32"/>
      <c r="O63" s="14"/>
      <c r="P63" s="28"/>
      <c r="Q63" s="14"/>
      <c r="R63" s="15"/>
      <c r="S63" s="15"/>
      <c r="T63" s="13"/>
      <c r="U63" s="17"/>
      <c r="V63" s="13"/>
      <c r="W63" s="13"/>
    </row>
    <row r="64" spans="1:23" ht="33" customHeight="1">
      <c r="B64" s="62"/>
      <c r="C64" s="61"/>
      <c r="E64" s="61"/>
      <c r="F64" s="61"/>
      <c r="J64" s="30"/>
      <c r="N64" s="32"/>
      <c r="O64" s="14"/>
      <c r="P64" s="28"/>
      <c r="Q64" s="14"/>
      <c r="R64" s="38"/>
      <c r="S64" s="15"/>
      <c r="T64" s="13"/>
      <c r="U64" s="17"/>
      <c r="V64" s="13"/>
      <c r="W64" s="13"/>
    </row>
    <row r="65" spans="1:23">
      <c r="A65" s="58"/>
      <c r="B65" s="62"/>
      <c r="C65" s="61"/>
      <c r="E65" s="61"/>
      <c r="F65" s="61"/>
      <c r="J65" s="14"/>
      <c r="N65" s="32"/>
      <c r="O65" s="14"/>
      <c r="P65" s="28"/>
      <c r="Q65" s="14"/>
      <c r="R65" s="15"/>
      <c r="S65" s="15"/>
      <c r="T65" s="13"/>
      <c r="U65" s="17"/>
      <c r="V65" s="13"/>
      <c r="W65" s="13"/>
    </row>
    <row r="66" spans="1:23">
      <c r="A66" s="17"/>
      <c r="B66" s="62"/>
      <c r="C66" s="61"/>
      <c r="E66" s="61"/>
      <c r="F66" s="61"/>
      <c r="J66" s="14"/>
      <c r="N66" s="32"/>
      <c r="O66" s="14"/>
      <c r="P66" s="20"/>
      <c r="Q66" s="14"/>
      <c r="R66" s="15"/>
      <c r="S66" s="15"/>
      <c r="T66" s="13"/>
      <c r="U66" s="17"/>
      <c r="V66" s="13"/>
      <c r="W66" s="13"/>
    </row>
    <row r="67" spans="1:23" ht="13.5" customHeight="1">
      <c r="A67" s="17"/>
      <c r="B67" s="62"/>
      <c r="C67" s="61"/>
      <c r="E67" s="61"/>
      <c r="F67" s="61"/>
      <c r="J67" s="14"/>
      <c r="N67" s="31"/>
      <c r="O67" s="14"/>
      <c r="P67" s="20"/>
      <c r="Q67" s="14"/>
      <c r="R67" s="15"/>
      <c r="S67" s="15"/>
      <c r="T67" s="13"/>
      <c r="U67" s="17"/>
      <c r="V67" s="15"/>
      <c r="W67" s="15"/>
    </row>
    <row r="68" spans="1:23">
      <c r="A68" s="17"/>
      <c r="B68" s="62"/>
      <c r="C68" s="61"/>
      <c r="E68" s="61"/>
      <c r="F68" s="61"/>
      <c r="J68" s="30"/>
      <c r="N68" s="32"/>
      <c r="O68" s="14"/>
      <c r="P68" s="20"/>
      <c r="Q68" s="14"/>
      <c r="R68" s="14"/>
      <c r="S68" s="14"/>
      <c r="T68" s="13"/>
      <c r="U68" s="17"/>
      <c r="V68" s="15"/>
      <c r="W68" s="15"/>
    </row>
    <row r="69" spans="1:23" ht="19.5" customHeight="1">
      <c r="A69" s="17"/>
      <c r="B69" s="62"/>
      <c r="C69" s="61"/>
      <c r="E69" s="61"/>
      <c r="F69" s="61"/>
      <c r="J69" s="30"/>
      <c r="N69" s="32"/>
      <c r="O69" s="14"/>
      <c r="P69" s="20"/>
      <c r="Q69" s="14"/>
      <c r="R69" s="14"/>
      <c r="S69" s="14"/>
      <c r="T69" s="13"/>
      <c r="U69" s="17"/>
      <c r="V69" s="15"/>
      <c r="W69" s="15"/>
    </row>
    <row r="70" spans="1:23">
      <c r="A70" s="17"/>
      <c r="B70" s="62"/>
      <c r="C70" s="61"/>
      <c r="E70" s="61"/>
      <c r="F70" s="61"/>
      <c r="J70" s="17"/>
      <c r="N70" s="27"/>
      <c r="O70" s="14"/>
      <c r="P70" s="20"/>
      <c r="Q70" s="14"/>
      <c r="R70" s="14"/>
      <c r="S70" s="14"/>
      <c r="T70" s="13"/>
      <c r="U70" s="17"/>
      <c r="V70" s="15"/>
      <c r="W70" s="15"/>
    </row>
    <row r="71" spans="1:23">
      <c r="A71" s="17"/>
      <c r="B71" s="62"/>
      <c r="C71" s="61"/>
      <c r="E71" s="61"/>
      <c r="F71" s="61"/>
      <c r="J71" s="17"/>
      <c r="N71" s="27"/>
      <c r="O71" s="14"/>
      <c r="P71" s="20"/>
      <c r="Q71" s="14"/>
      <c r="R71" s="14"/>
      <c r="S71" s="14"/>
      <c r="T71" s="13"/>
      <c r="U71" s="17"/>
      <c r="V71" s="15"/>
      <c r="W71" s="15"/>
    </row>
    <row r="72" spans="1:23" ht="19.5" customHeight="1">
      <c r="A72" s="17"/>
      <c r="B72" s="62"/>
      <c r="C72" s="61"/>
      <c r="E72" s="61"/>
      <c r="F72" s="61"/>
      <c r="J72" s="14"/>
      <c r="N72" s="20"/>
      <c r="O72" s="14"/>
      <c r="P72" s="20"/>
      <c r="Q72" s="14"/>
      <c r="R72" s="14"/>
      <c r="S72" s="14"/>
      <c r="T72" s="13"/>
      <c r="U72" s="17"/>
      <c r="V72" s="15"/>
      <c r="W72" s="15"/>
    </row>
    <row r="73" spans="1:23">
      <c r="A73" s="17"/>
      <c r="B73" s="62"/>
      <c r="C73" s="61"/>
      <c r="E73" s="61"/>
      <c r="F73" s="61"/>
      <c r="J73" s="14"/>
      <c r="N73" s="20"/>
      <c r="O73" s="14"/>
      <c r="P73" s="20"/>
      <c r="Q73" s="14"/>
      <c r="R73" s="14"/>
      <c r="S73" s="14"/>
      <c r="T73" s="13"/>
      <c r="U73" s="17"/>
      <c r="V73" s="15"/>
      <c r="W73" s="15"/>
    </row>
    <row r="74" spans="1:23">
      <c r="A74" s="17"/>
      <c r="B74" s="62"/>
      <c r="C74" s="61"/>
      <c r="E74" s="61"/>
      <c r="F74" s="61"/>
      <c r="J74" s="14"/>
      <c r="N74" s="20"/>
      <c r="O74" s="14"/>
      <c r="P74" s="20"/>
      <c r="Q74" s="14"/>
      <c r="R74" s="14"/>
      <c r="S74" s="14"/>
      <c r="T74" s="13"/>
      <c r="U74" s="17"/>
      <c r="V74" s="15"/>
      <c r="W74" s="15"/>
    </row>
    <row r="75" spans="1:23" ht="26.25" customHeight="1">
      <c r="A75" s="59"/>
      <c r="B75" s="62"/>
      <c r="C75" s="61"/>
      <c r="E75" s="61"/>
      <c r="F75" s="61"/>
      <c r="J75" s="14"/>
      <c r="N75" s="20"/>
      <c r="O75" s="14"/>
      <c r="P75" s="20"/>
      <c r="Q75" s="14"/>
      <c r="R75" s="14"/>
      <c r="S75" s="14"/>
      <c r="T75" s="13"/>
      <c r="U75" s="17"/>
      <c r="V75" s="15"/>
      <c r="W75" s="15"/>
    </row>
    <row r="76" spans="1:23" ht="22.5" customHeight="1">
      <c r="A76" s="17"/>
      <c r="B76" s="62"/>
      <c r="C76" s="61"/>
      <c r="E76" s="61"/>
      <c r="F76" s="61"/>
      <c r="J76" s="14"/>
      <c r="N76" s="20"/>
      <c r="O76" s="14"/>
      <c r="P76" s="20"/>
      <c r="Q76" s="14"/>
      <c r="R76" s="14"/>
      <c r="S76" s="14"/>
      <c r="T76" s="13"/>
      <c r="U76" s="17"/>
      <c r="V76" s="15"/>
      <c r="W76" s="15"/>
    </row>
    <row r="77" spans="1:23" ht="21" customHeight="1">
      <c r="A77" s="59"/>
      <c r="B77" s="62"/>
      <c r="C77" s="61"/>
      <c r="E77" s="61"/>
      <c r="F77" s="61"/>
      <c r="J77" s="14"/>
      <c r="N77" s="20"/>
      <c r="O77" s="14"/>
      <c r="P77" s="14"/>
      <c r="Q77" s="14"/>
      <c r="R77" s="14"/>
      <c r="S77" s="14"/>
      <c r="T77" s="13"/>
      <c r="U77" s="17"/>
      <c r="V77" s="15"/>
      <c r="W77" s="15"/>
    </row>
    <row r="78" spans="1:23" ht="20.25" customHeight="1">
      <c r="A78" s="59"/>
      <c r="B78" s="62"/>
      <c r="C78" s="61"/>
      <c r="E78" s="61"/>
      <c r="F78" s="61"/>
      <c r="J78" s="14"/>
      <c r="N78" s="25"/>
      <c r="O78" s="14"/>
      <c r="P78" s="20"/>
      <c r="Q78" s="14"/>
      <c r="R78" s="14"/>
      <c r="S78" s="14"/>
      <c r="T78" s="13"/>
      <c r="U78" s="17"/>
      <c r="V78" s="15"/>
      <c r="W78" s="15"/>
    </row>
    <row r="79" spans="1:23" ht="57" customHeight="1">
      <c r="A79" s="17"/>
      <c r="B79" s="62"/>
      <c r="C79" s="61"/>
      <c r="E79" s="61"/>
      <c r="F79" s="61"/>
      <c r="J79" s="14"/>
      <c r="N79" s="24"/>
      <c r="O79" s="14"/>
      <c r="P79" s="24"/>
      <c r="Q79" s="14"/>
      <c r="R79" s="14"/>
      <c r="S79" s="14"/>
      <c r="T79" s="13"/>
      <c r="U79" s="17"/>
      <c r="V79" s="15"/>
      <c r="W79" s="15"/>
    </row>
    <row r="80" spans="1:23" ht="18.75" customHeight="1">
      <c r="A80" s="59"/>
      <c r="B80" s="62"/>
      <c r="C80" s="61"/>
      <c r="E80" s="61"/>
      <c r="F80" s="61"/>
      <c r="J80" s="14"/>
      <c r="N80" s="20"/>
      <c r="O80" s="14"/>
      <c r="P80" s="38"/>
      <c r="Q80" s="14"/>
      <c r="R80" s="14"/>
      <c r="S80" s="14"/>
      <c r="T80" s="13"/>
      <c r="U80" s="17"/>
      <c r="V80" s="15"/>
      <c r="W80" s="15"/>
    </row>
    <row r="81" spans="1:23" ht="23.25" customHeight="1">
      <c r="A81" s="17"/>
      <c r="B81" s="62"/>
      <c r="C81" s="61"/>
      <c r="E81" s="61"/>
      <c r="F81" s="61"/>
      <c r="J81" s="14"/>
      <c r="N81" s="20"/>
      <c r="O81" s="14"/>
      <c r="P81" s="14"/>
      <c r="Q81" s="14"/>
      <c r="R81" s="14"/>
      <c r="S81" s="14"/>
      <c r="T81" s="13"/>
      <c r="U81" s="17"/>
      <c r="V81" s="15"/>
      <c r="W81" s="15"/>
    </row>
    <row r="82" spans="1:23" ht="37.5" customHeight="1">
      <c r="A82" s="59"/>
      <c r="B82" s="62"/>
      <c r="C82" s="61"/>
      <c r="E82" s="61"/>
      <c r="F82" s="61"/>
      <c r="J82" s="14"/>
      <c r="N82" s="20"/>
      <c r="O82" s="14"/>
      <c r="P82" s="20"/>
      <c r="Q82" s="14"/>
      <c r="R82" s="14"/>
      <c r="S82" s="14"/>
      <c r="T82" s="13"/>
      <c r="U82" s="17"/>
      <c r="V82" s="15"/>
      <c r="W82" s="15"/>
    </row>
    <row r="83" spans="1:23" ht="21.75" customHeight="1">
      <c r="A83" s="59"/>
      <c r="B83" s="62"/>
      <c r="C83" s="61"/>
      <c r="E83" s="61"/>
      <c r="F83" s="61"/>
      <c r="J83" s="14"/>
      <c r="N83" s="20"/>
      <c r="O83" s="14"/>
      <c r="P83" s="20"/>
      <c r="Q83" s="14"/>
      <c r="R83" s="14"/>
      <c r="S83" s="14"/>
      <c r="T83" s="13"/>
      <c r="U83" s="17"/>
      <c r="V83" s="15"/>
      <c r="W83" s="15"/>
    </row>
    <row r="84" spans="1:23" ht="20.25" customHeight="1">
      <c r="A84" s="17"/>
      <c r="B84" s="62"/>
      <c r="C84" s="61"/>
      <c r="E84" s="61"/>
      <c r="F84" s="61"/>
      <c r="J84" s="14"/>
      <c r="N84" s="20"/>
      <c r="O84" s="14"/>
      <c r="P84" s="40"/>
      <c r="Q84" s="14"/>
      <c r="R84" s="14"/>
      <c r="S84" s="14"/>
      <c r="T84" s="13"/>
      <c r="U84" s="17"/>
      <c r="V84" s="15"/>
      <c r="W84" s="15"/>
    </row>
    <row r="85" spans="1:23" ht="16.5" customHeight="1">
      <c r="A85" s="17"/>
      <c r="B85" s="62"/>
      <c r="C85" s="61"/>
      <c r="E85" s="61"/>
      <c r="F85" s="61"/>
      <c r="J85" s="14"/>
      <c r="N85" s="20"/>
      <c r="O85" s="14"/>
      <c r="P85" s="20"/>
      <c r="Q85" s="14"/>
      <c r="R85" s="14"/>
      <c r="S85" s="14"/>
      <c r="T85" s="13"/>
      <c r="U85" s="17"/>
      <c r="V85" s="15"/>
      <c r="W85" s="15"/>
    </row>
    <row r="86" spans="1:23" ht="21.75" customHeight="1">
      <c r="A86" s="59"/>
      <c r="B86" s="62"/>
      <c r="C86" s="61"/>
      <c r="E86" s="61"/>
      <c r="F86" s="61"/>
      <c r="J86" s="14"/>
      <c r="N86" s="20"/>
      <c r="O86" s="14"/>
      <c r="P86" s="14"/>
      <c r="Q86" s="14"/>
      <c r="R86" s="14"/>
      <c r="S86" s="14"/>
      <c r="T86" s="13"/>
      <c r="U86" s="17"/>
      <c r="V86" s="15"/>
      <c r="W86" s="15"/>
    </row>
    <row r="87" spans="1:23" ht="27.75" customHeight="1">
      <c r="A87" s="17"/>
      <c r="B87" s="62"/>
      <c r="C87" s="61"/>
      <c r="E87" s="61"/>
      <c r="F87" s="61"/>
      <c r="J87" s="14"/>
      <c r="N87" s="20"/>
      <c r="O87" s="14"/>
      <c r="P87" s="20"/>
      <c r="Q87" s="14"/>
      <c r="R87" s="14"/>
      <c r="S87" s="14"/>
      <c r="T87" s="13"/>
      <c r="U87" s="17"/>
      <c r="V87" s="15"/>
      <c r="W87" s="15"/>
    </row>
    <row r="88" spans="1:23" ht="22.5" customHeight="1">
      <c r="A88" s="17"/>
      <c r="B88" s="62"/>
      <c r="C88" s="61"/>
      <c r="E88" s="61"/>
      <c r="F88" s="61"/>
      <c r="J88" s="14"/>
      <c r="N88" s="20"/>
      <c r="O88" s="14"/>
      <c r="P88" s="20"/>
      <c r="Q88" s="14"/>
      <c r="R88" s="14"/>
      <c r="S88" s="14"/>
      <c r="T88" s="13"/>
      <c r="U88" s="17"/>
      <c r="V88" s="15"/>
      <c r="W88" s="15"/>
    </row>
    <row r="89" spans="1:23" ht="17.25" customHeight="1">
      <c r="A89" s="59"/>
      <c r="B89" s="62"/>
      <c r="C89" s="61"/>
      <c r="E89" s="61"/>
      <c r="F89" s="61"/>
      <c r="J89" s="14"/>
      <c r="N89" s="20"/>
      <c r="O89" s="14"/>
      <c r="P89" s="14"/>
      <c r="Q89" s="14"/>
      <c r="R89" s="14"/>
      <c r="S89" s="14"/>
      <c r="T89" s="13"/>
      <c r="U89" s="17"/>
      <c r="V89" s="15"/>
      <c r="W89" s="15"/>
    </row>
    <row r="90" spans="1:23" ht="24" customHeight="1">
      <c r="A90" s="17"/>
      <c r="B90" s="62"/>
      <c r="C90" s="61"/>
      <c r="E90" s="61"/>
      <c r="F90" s="61"/>
      <c r="J90" s="14"/>
      <c r="N90" s="35"/>
      <c r="O90" s="14"/>
      <c r="P90" s="14"/>
      <c r="Q90" s="14"/>
      <c r="R90" s="14"/>
      <c r="S90" s="14"/>
      <c r="T90" s="13"/>
      <c r="U90" s="17"/>
      <c r="V90" s="15"/>
      <c r="W90" s="15"/>
    </row>
    <row r="91" spans="1:23" ht="16.5" customHeight="1">
      <c r="A91" s="17"/>
      <c r="B91" s="62"/>
      <c r="C91" s="61"/>
      <c r="E91" s="61"/>
      <c r="F91" s="61"/>
      <c r="J91" s="14"/>
      <c r="N91" s="35"/>
      <c r="O91" s="14"/>
      <c r="P91" s="14"/>
      <c r="Q91" s="14"/>
      <c r="R91" s="14"/>
      <c r="S91" s="14"/>
      <c r="T91" s="13"/>
      <c r="U91" s="13"/>
      <c r="V91" s="15"/>
      <c r="W91" s="15"/>
    </row>
    <row r="92" spans="1:23" ht="16.5" customHeight="1">
      <c r="A92" s="17"/>
      <c r="B92" s="62"/>
      <c r="C92" s="61"/>
      <c r="E92" s="61"/>
      <c r="F92" s="61"/>
      <c r="J92" s="14"/>
      <c r="N92" s="13"/>
      <c r="O92" s="14"/>
      <c r="P92" s="14"/>
      <c r="Q92" s="14"/>
      <c r="R92" s="14"/>
      <c r="S92" s="14"/>
      <c r="T92" s="13"/>
      <c r="U92" s="13"/>
      <c r="V92" s="15"/>
      <c r="W92" s="15"/>
    </row>
    <row r="93" spans="1:23" ht="19.5" customHeight="1">
      <c r="A93" s="59"/>
      <c r="B93" s="62"/>
      <c r="C93" s="61"/>
      <c r="E93" s="61"/>
      <c r="F93" s="61"/>
      <c r="J93" s="14"/>
      <c r="N93" s="13"/>
      <c r="O93" s="14"/>
      <c r="P93" s="14"/>
      <c r="Q93" s="14"/>
      <c r="R93" s="14"/>
      <c r="S93" s="15"/>
      <c r="T93" s="13"/>
      <c r="U93" s="13"/>
      <c r="V93" s="15"/>
      <c r="W93" s="15"/>
    </row>
    <row r="94" spans="1:23">
      <c r="A94" s="17"/>
      <c r="B94" s="62"/>
      <c r="C94" s="61"/>
      <c r="E94" s="61"/>
      <c r="F94" s="61"/>
      <c r="J94" s="14"/>
      <c r="N94" s="13"/>
      <c r="O94" s="14"/>
      <c r="P94" s="14"/>
      <c r="Q94" s="14"/>
      <c r="R94" s="14"/>
      <c r="S94" s="15"/>
      <c r="T94" s="13"/>
      <c r="U94" s="17"/>
      <c r="V94" s="13"/>
      <c r="W94" s="13"/>
    </row>
    <row r="95" spans="1:23">
      <c r="A95" s="17"/>
      <c r="B95" s="62"/>
      <c r="C95" s="61"/>
      <c r="E95" s="61"/>
      <c r="F95" s="61"/>
      <c r="J95" s="14"/>
      <c r="N95" s="13"/>
      <c r="O95" s="14"/>
      <c r="P95" s="14"/>
      <c r="Q95" s="14"/>
      <c r="R95" s="15"/>
      <c r="S95" s="15"/>
      <c r="T95" s="13"/>
      <c r="U95" s="13"/>
      <c r="V95" s="13"/>
      <c r="W95" s="13"/>
    </row>
    <row r="96" spans="1:23">
      <c r="A96" s="17"/>
      <c r="B96" s="62"/>
      <c r="C96" s="61"/>
      <c r="E96" s="61"/>
      <c r="F96" s="61"/>
      <c r="J96" s="14"/>
      <c r="N96" s="13"/>
      <c r="O96" s="14"/>
      <c r="P96" s="17"/>
      <c r="Q96" s="14"/>
      <c r="R96" s="15"/>
      <c r="S96" s="15"/>
      <c r="T96" s="13"/>
      <c r="U96" s="13"/>
      <c r="V96" s="13"/>
      <c r="W96" s="13"/>
    </row>
    <row r="97" spans="1:23">
      <c r="A97" s="17"/>
      <c r="B97" s="62"/>
      <c r="C97" s="61"/>
      <c r="E97" s="61"/>
      <c r="F97" s="61"/>
      <c r="J97" s="30"/>
      <c r="N97" s="13"/>
      <c r="O97" s="14"/>
      <c r="P97" s="17"/>
      <c r="Q97" s="17"/>
      <c r="R97" s="13"/>
      <c r="S97" s="13"/>
      <c r="T97" s="13"/>
      <c r="U97" s="13"/>
      <c r="V97" s="15"/>
      <c r="W97" s="15"/>
    </row>
    <row r="98" spans="1:23">
      <c r="A98" s="59"/>
      <c r="B98" s="62"/>
      <c r="C98" s="61"/>
      <c r="E98" s="61"/>
      <c r="F98" s="61"/>
      <c r="J98" s="14"/>
      <c r="N98" s="13"/>
      <c r="O98" s="14"/>
      <c r="P98" s="17"/>
      <c r="Q98" s="17"/>
      <c r="R98" s="13"/>
      <c r="S98" s="13"/>
      <c r="T98" s="13"/>
      <c r="U98" s="13"/>
      <c r="V98" s="15"/>
      <c r="W98" s="15"/>
    </row>
    <row r="99" spans="1:23">
      <c r="A99" s="17"/>
      <c r="B99" s="62"/>
      <c r="C99" s="61"/>
      <c r="E99" s="61"/>
      <c r="F99" s="61"/>
      <c r="J99" s="14"/>
      <c r="N99" s="13"/>
      <c r="O99" s="14"/>
      <c r="P99" s="17"/>
      <c r="Q99" s="17"/>
      <c r="R99" s="13"/>
      <c r="S99" s="13"/>
      <c r="T99" s="13"/>
      <c r="U99" s="14"/>
      <c r="V99" s="13"/>
      <c r="W99" s="13"/>
    </row>
    <row r="100" spans="1:23">
      <c r="A100" s="17"/>
      <c r="B100" s="62"/>
      <c r="C100" s="61"/>
      <c r="E100" s="61"/>
      <c r="F100" s="61"/>
      <c r="J100" s="14"/>
      <c r="N100" s="13"/>
      <c r="O100" s="14"/>
      <c r="P100" s="17"/>
      <c r="Q100" s="17"/>
      <c r="R100" s="13"/>
      <c r="S100" s="13"/>
      <c r="T100" s="13"/>
      <c r="U100" s="14"/>
      <c r="V100" s="13"/>
      <c r="W100" s="13"/>
    </row>
    <row r="101" spans="1:23">
      <c r="A101" s="59"/>
      <c r="B101" s="62"/>
      <c r="C101" s="61"/>
      <c r="E101" s="61"/>
      <c r="F101" s="61"/>
      <c r="J101" s="14"/>
      <c r="N101" s="13"/>
      <c r="O101" s="14"/>
      <c r="P101" s="17"/>
      <c r="Q101" s="17"/>
      <c r="R101" s="17"/>
      <c r="S101" s="13"/>
      <c r="T101" s="13"/>
      <c r="U101" s="13"/>
      <c r="V101" s="13"/>
      <c r="W101" s="13"/>
    </row>
    <row r="102" spans="1:23">
      <c r="A102" s="59"/>
      <c r="B102" s="62"/>
      <c r="C102" s="61"/>
      <c r="E102" s="61"/>
      <c r="F102" s="61"/>
      <c r="J102" s="14"/>
      <c r="N102" s="13"/>
      <c r="O102" s="14"/>
      <c r="P102" s="17"/>
      <c r="Q102" s="17"/>
      <c r="R102" s="13"/>
      <c r="S102" s="13"/>
      <c r="T102" s="13"/>
      <c r="U102" s="13"/>
      <c r="V102" s="15"/>
      <c r="W102" s="13"/>
    </row>
    <row r="103" spans="1:23">
      <c r="A103" s="59"/>
      <c r="B103" s="62"/>
      <c r="C103" s="61"/>
      <c r="E103" s="61"/>
      <c r="F103" s="61"/>
      <c r="J103" s="14"/>
      <c r="N103" s="13"/>
      <c r="O103" s="14"/>
      <c r="P103" s="17"/>
      <c r="Q103" s="17"/>
      <c r="R103" s="13"/>
      <c r="S103" s="13"/>
      <c r="T103" s="13"/>
      <c r="U103" s="13"/>
      <c r="V103" s="15"/>
      <c r="W103" s="13"/>
    </row>
    <row r="104" spans="1:23">
      <c r="A104" s="59"/>
      <c r="E104" s="61"/>
      <c r="F104" s="61"/>
      <c r="J104" s="14"/>
      <c r="N104" s="13"/>
      <c r="O104" s="13"/>
      <c r="P104" s="17"/>
      <c r="Q104" s="19"/>
      <c r="R104" s="13"/>
      <c r="S104" s="13"/>
      <c r="T104" s="13"/>
      <c r="U104" s="13"/>
      <c r="V104" s="15"/>
      <c r="W104" s="13"/>
    </row>
    <row r="105" spans="1:23">
      <c r="A105" s="59"/>
      <c r="E105" s="61"/>
      <c r="F105" s="61"/>
      <c r="J105" s="14"/>
      <c r="N105" s="13"/>
      <c r="O105" s="13"/>
      <c r="P105" s="17"/>
      <c r="Q105" s="41"/>
      <c r="R105" s="13"/>
      <c r="S105" s="13"/>
      <c r="T105" s="13"/>
      <c r="U105" s="13"/>
      <c r="V105" s="15"/>
      <c r="W105" s="13"/>
    </row>
    <row r="106" spans="1:23">
      <c r="A106" s="59"/>
      <c r="E106" s="61"/>
      <c r="F106" s="61"/>
      <c r="J106" s="14"/>
      <c r="N106" s="13"/>
      <c r="O106" s="13"/>
      <c r="P106" s="17"/>
      <c r="Q106" s="42"/>
      <c r="R106" s="13"/>
      <c r="S106" s="13"/>
      <c r="T106" s="13"/>
      <c r="U106" s="13"/>
      <c r="V106" s="15"/>
      <c r="W106" s="13"/>
    </row>
    <row r="107" spans="1:23">
      <c r="A107" s="17"/>
      <c r="E107" s="61"/>
      <c r="F107" s="61"/>
      <c r="J107" s="14"/>
      <c r="N107" s="13"/>
      <c r="O107" s="13"/>
      <c r="P107" s="17"/>
      <c r="Q107" s="41"/>
      <c r="R107" s="13"/>
      <c r="S107" s="13"/>
      <c r="T107" s="13"/>
      <c r="U107" s="13"/>
      <c r="V107" s="15"/>
      <c r="W107" s="13"/>
    </row>
    <row r="108" spans="1:23">
      <c r="A108" s="17"/>
      <c r="E108" s="61"/>
      <c r="F108" s="61"/>
      <c r="J108" s="30"/>
      <c r="N108" s="13"/>
      <c r="O108" s="13"/>
      <c r="P108" s="17"/>
      <c r="Q108" s="19"/>
      <c r="R108" s="13"/>
      <c r="S108" s="13"/>
      <c r="T108" s="13"/>
      <c r="U108" s="13"/>
      <c r="V108" s="15"/>
      <c r="W108" s="13"/>
    </row>
    <row r="109" spans="1:23">
      <c r="A109" s="17"/>
      <c r="E109" s="61"/>
      <c r="F109" s="61"/>
      <c r="J109" s="30"/>
      <c r="N109" s="13"/>
      <c r="O109" s="13"/>
      <c r="P109" s="17"/>
      <c r="Q109" s="43"/>
      <c r="R109" s="13"/>
      <c r="S109" s="13"/>
      <c r="T109" s="13"/>
      <c r="U109" s="13"/>
      <c r="V109" s="15"/>
      <c r="W109" s="13"/>
    </row>
    <row r="110" spans="1:23">
      <c r="A110" s="17"/>
      <c r="E110" s="61"/>
      <c r="F110" s="61"/>
      <c r="J110" s="30"/>
      <c r="N110" s="13"/>
      <c r="O110" s="13"/>
      <c r="P110" s="17"/>
      <c r="Q110" s="19"/>
      <c r="R110" s="13"/>
      <c r="S110" s="13"/>
      <c r="T110" s="13"/>
      <c r="U110" s="13"/>
      <c r="V110" s="15"/>
      <c r="W110" s="13"/>
    </row>
    <row r="111" spans="1:23">
      <c r="A111" s="59"/>
      <c r="E111" s="61"/>
      <c r="F111" s="61"/>
      <c r="J111" s="14"/>
      <c r="N111" s="13"/>
      <c r="O111" s="13"/>
      <c r="P111" s="17"/>
      <c r="Q111" s="19"/>
      <c r="R111" s="13"/>
      <c r="S111" s="13"/>
      <c r="T111" s="13"/>
      <c r="U111" s="13"/>
      <c r="V111" s="15"/>
      <c r="W111" s="13"/>
    </row>
    <row r="112" spans="1:23">
      <c r="A112" s="59"/>
      <c r="E112" s="61"/>
      <c r="F112" s="61"/>
      <c r="J112" s="30"/>
      <c r="N112" s="13"/>
      <c r="O112" s="13"/>
      <c r="P112" s="17"/>
      <c r="Q112" s="19"/>
      <c r="R112" s="13"/>
      <c r="S112" s="13"/>
      <c r="T112" s="13"/>
      <c r="U112" s="13"/>
      <c r="V112" s="15"/>
      <c r="W112" s="13"/>
    </row>
    <row r="113" spans="1:23">
      <c r="A113" s="17"/>
      <c r="E113" s="61"/>
      <c r="F113" s="61"/>
      <c r="J113" s="30"/>
      <c r="N113" s="13"/>
      <c r="O113" s="13"/>
      <c r="P113" s="17"/>
      <c r="Q113" s="43"/>
      <c r="R113" s="13"/>
      <c r="S113" s="13"/>
      <c r="T113" s="13"/>
      <c r="U113" s="13"/>
      <c r="V113" s="15"/>
      <c r="W113" s="13"/>
    </row>
    <row r="114" spans="1:23">
      <c r="A114" s="17"/>
      <c r="E114" s="61"/>
      <c r="F114" s="61"/>
      <c r="J114" s="14"/>
      <c r="N114" s="13"/>
      <c r="O114" s="13"/>
      <c r="P114" s="17"/>
      <c r="Q114" s="43"/>
      <c r="R114" s="13"/>
      <c r="S114" s="13"/>
      <c r="T114" s="13"/>
      <c r="U114" s="13"/>
      <c r="V114" s="15"/>
      <c r="W114" s="13"/>
    </row>
    <row r="115" spans="1:23">
      <c r="A115" s="17"/>
      <c r="E115" s="61"/>
      <c r="F115" s="61"/>
      <c r="J115" s="17"/>
      <c r="N115" s="13"/>
      <c r="O115" s="13"/>
      <c r="P115" s="17"/>
      <c r="Q115" s="44"/>
      <c r="R115" s="13"/>
      <c r="S115" s="13"/>
      <c r="T115" s="13"/>
      <c r="U115" s="13"/>
      <c r="V115" s="15"/>
      <c r="W115" s="13"/>
    </row>
    <row r="116" spans="1:23">
      <c r="A116" s="17"/>
      <c r="E116" s="61"/>
      <c r="F116" s="61"/>
      <c r="J116" s="14"/>
      <c r="N116" s="13"/>
      <c r="O116" s="13"/>
      <c r="P116" s="17"/>
      <c r="Q116" s="19"/>
      <c r="R116" s="13"/>
      <c r="S116" s="13"/>
      <c r="T116" s="13"/>
      <c r="U116" s="13"/>
      <c r="V116" s="15"/>
      <c r="W116" s="13"/>
    </row>
    <row r="117" spans="1:23">
      <c r="A117" s="17"/>
      <c r="E117" s="61"/>
      <c r="F117" s="61"/>
      <c r="J117" s="14"/>
      <c r="N117" s="13"/>
      <c r="O117" s="13"/>
      <c r="P117" s="17"/>
      <c r="Q117" s="19"/>
      <c r="R117" s="13"/>
      <c r="S117" s="13"/>
      <c r="T117" s="13"/>
      <c r="U117" s="13"/>
      <c r="V117" s="15"/>
      <c r="W117" s="13"/>
    </row>
    <row r="118" spans="1:23">
      <c r="A118" s="17"/>
      <c r="E118" s="61"/>
      <c r="F118" s="61"/>
      <c r="J118" s="14"/>
      <c r="N118" s="13"/>
      <c r="O118" s="13"/>
      <c r="P118" s="17"/>
      <c r="Q118" s="41"/>
      <c r="R118" s="13"/>
      <c r="S118" s="13"/>
      <c r="T118" s="13"/>
      <c r="U118" s="13"/>
      <c r="V118" s="15"/>
      <c r="W118" s="13"/>
    </row>
    <row r="119" spans="1:23">
      <c r="A119" s="17"/>
      <c r="E119" s="61"/>
      <c r="F119" s="61"/>
      <c r="J119" s="14"/>
      <c r="N119" s="13"/>
      <c r="O119" s="13"/>
      <c r="P119" s="17"/>
      <c r="Q119" s="42"/>
      <c r="R119" s="13"/>
      <c r="S119" s="13"/>
      <c r="T119" s="13"/>
      <c r="U119" s="13"/>
      <c r="V119" s="15"/>
      <c r="W119" s="13"/>
    </row>
    <row r="120" spans="1:23">
      <c r="A120" s="17"/>
      <c r="E120" s="61"/>
      <c r="F120" s="61"/>
      <c r="J120" s="14"/>
      <c r="N120" s="13"/>
      <c r="O120" s="13"/>
      <c r="P120" s="17"/>
      <c r="Q120" s="44"/>
      <c r="R120" s="13"/>
      <c r="S120" s="13"/>
      <c r="T120" s="13"/>
      <c r="U120" s="13"/>
      <c r="V120" s="15"/>
      <c r="W120" s="13"/>
    </row>
    <row r="121" spans="1:23">
      <c r="A121" s="17"/>
      <c r="E121" s="61"/>
      <c r="F121" s="61"/>
      <c r="J121" s="14"/>
      <c r="N121" s="13"/>
      <c r="O121" s="13"/>
      <c r="P121" s="17"/>
      <c r="Q121" s="41"/>
      <c r="R121" s="13"/>
      <c r="S121" s="13"/>
      <c r="T121" s="13"/>
      <c r="U121" s="13"/>
      <c r="V121" s="15"/>
      <c r="W121" s="13"/>
    </row>
    <row r="122" spans="1:23">
      <c r="A122" s="17"/>
      <c r="E122" s="61"/>
      <c r="F122" s="61"/>
      <c r="J122" s="14"/>
      <c r="N122" s="13"/>
      <c r="O122" s="13"/>
      <c r="P122" s="17"/>
      <c r="Q122" s="19"/>
      <c r="R122" s="13"/>
      <c r="S122" s="13"/>
      <c r="T122" s="13"/>
      <c r="U122" s="13"/>
      <c r="V122" s="15"/>
      <c r="W122" s="13"/>
    </row>
    <row r="123" spans="1:23">
      <c r="A123" s="17"/>
      <c r="E123" s="61"/>
      <c r="F123" s="61"/>
      <c r="J123" s="14"/>
      <c r="N123" s="13"/>
      <c r="O123" s="13"/>
      <c r="P123" s="17"/>
      <c r="Q123" s="42"/>
      <c r="R123" s="13"/>
      <c r="S123" s="13"/>
      <c r="T123" s="13"/>
      <c r="U123" s="13"/>
      <c r="V123" s="15"/>
      <c r="W123" s="13"/>
    </row>
    <row r="124" spans="1:23">
      <c r="A124" s="17"/>
      <c r="E124" s="61"/>
      <c r="F124" s="61"/>
      <c r="J124" s="14"/>
      <c r="N124" s="13"/>
      <c r="O124" s="13"/>
      <c r="P124" s="17"/>
      <c r="Q124" s="19"/>
      <c r="R124" s="13"/>
      <c r="S124" s="13"/>
      <c r="T124" s="13"/>
      <c r="U124" s="13"/>
      <c r="V124" s="15"/>
      <c r="W124" s="13"/>
    </row>
    <row r="125" spans="1:23">
      <c r="A125" s="59"/>
      <c r="E125" s="61"/>
      <c r="F125" s="61"/>
      <c r="J125" s="14"/>
      <c r="N125" s="13"/>
      <c r="O125" s="13"/>
      <c r="P125" s="17"/>
      <c r="Q125" s="45"/>
      <c r="R125" s="13"/>
      <c r="S125" s="13"/>
      <c r="T125" s="13"/>
      <c r="U125" s="13"/>
      <c r="V125" s="15"/>
      <c r="W125" s="13"/>
    </row>
    <row r="126" spans="1:23">
      <c r="A126" s="17"/>
      <c r="E126" s="61"/>
      <c r="F126" s="61"/>
      <c r="J126" s="17"/>
      <c r="N126" s="13"/>
      <c r="O126" s="13"/>
      <c r="P126" s="17"/>
      <c r="Q126" s="41"/>
      <c r="R126" s="13"/>
      <c r="S126" s="13"/>
      <c r="T126" s="13"/>
      <c r="U126" s="13"/>
      <c r="V126" s="15"/>
      <c r="W126" s="13"/>
    </row>
    <row r="127" spans="1:23">
      <c r="A127" s="17"/>
      <c r="E127" s="61"/>
      <c r="F127" s="61"/>
      <c r="J127" s="14"/>
      <c r="N127" s="13"/>
      <c r="O127" s="13"/>
      <c r="P127" s="17"/>
      <c r="Q127" s="42"/>
      <c r="R127" s="13"/>
      <c r="S127" s="13"/>
      <c r="T127" s="13"/>
      <c r="U127" s="13"/>
      <c r="V127" s="15"/>
      <c r="W127" s="13"/>
    </row>
    <row r="128" spans="1:23">
      <c r="A128" s="17"/>
      <c r="E128" s="61"/>
      <c r="F128" s="61"/>
      <c r="J128" s="14"/>
      <c r="N128" s="13"/>
      <c r="O128" s="19"/>
      <c r="P128" s="17"/>
      <c r="Q128" s="17"/>
      <c r="R128" s="13"/>
      <c r="S128" s="13"/>
      <c r="T128" s="13"/>
      <c r="U128" s="13"/>
      <c r="V128" s="15"/>
      <c r="W128" s="13"/>
    </row>
    <row r="129" spans="1:23">
      <c r="A129" s="17"/>
      <c r="E129" s="61"/>
      <c r="F129" s="61"/>
      <c r="J129" s="14"/>
      <c r="N129" s="13"/>
      <c r="O129" s="19"/>
      <c r="P129" s="17"/>
      <c r="Q129" s="17"/>
      <c r="R129" s="13"/>
      <c r="S129" s="13"/>
      <c r="T129" s="13"/>
      <c r="U129" s="13"/>
      <c r="V129" s="15"/>
      <c r="W129" s="13"/>
    </row>
    <row r="130" spans="1:23">
      <c r="A130" s="17"/>
      <c r="E130" s="61"/>
      <c r="F130" s="61"/>
      <c r="J130" s="14"/>
      <c r="N130" s="13"/>
      <c r="O130" s="19"/>
      <c r="P130" s="17"/>
      <c r="Q130" s="17"/>
      <c r="R130" s="13"/>
      <c r="S130" s="13"/>
      <c r="T130" s="13"/>
      <c r="U130" s="13"/>
      <c r="V130" s="15"/>
      <c r="W130" s="13"/>
    </row>
    <row r="131" spans="1:23">
      <c r="A131" s="17"/>
      <c r="E131" s="61"/>
      <c r="F131" s="61"/>
      <c r="J131" s="14"/>
      <c r="N131" s="13"/>
      <c r="O131" s="19"/>
      <c r="P131" s="17"/>
      <c r="Q131" s="17"/>
      <c r="R131" s="13"/>
      <c r="S131" s="13"/>
      <c r="T131" s="13"/>
      <c r="U131" s="13"/>
      <c r="V131" s="15"/>
      <c r="W131" s="13"/>
    </row>
    <row r="132" spans="1:23">
      <c r="A132" s="17"/>
      <c r="E132" s="61"/>
      <c r="F132" s="61"/>
      <c r="J132" s="17"/>
      <c r="N132" s="13"/>
      <c r="O132" s="19"/>
      <c r="P132" s="17"/>
      <c r="Q132" s="17"/>
      <c r="R132" s="13"/>
      <c r="S132" s="13"/>
      <c r="T132" s="13"/>
      <c r="U132" s="13"/>
      <c r="V132" s="15"/>
      <c r="W132" s="13"/>
    </row>
    <row r="133" spans="1:23">
      <c r="A133" s="17"/>
      <c r="E133" s="61"/>
      <c r="F133" s="61"/>
      <c r="J133" s="14"/>
      <c r="N133" s="13"/>
      <c r="O133" s="19"/>
      <c r="P133" s="17"/>
      <c r="Q133" s="17"/>
      <c r="R133" s="13"/>
      <c r="S133" s="13"/>
      <c r="T133" s="13"/>
      <c r="U133" s="13"/>
      <c r="V133" s="15"/>
      <c r="W133" s="13"/>
    </row>
    <row r="134" spans="1:23">
      <c r="A134" s="17"/>
      <c r="E134" s="61"/>
      <c r="F134" s="61"/>
      <c r="J134" s="14"/>
      <c r="N134" s="13"/>
      <c r="O134" s="19"/>
      <c r="P134" s="17"/>
      <c r="Q134" s="17"/>
      <c r="R134" s="13"/>
      <c r="S134" s="13"/>
      <c r="T134" s="13"/>
      <c r="U134" s="13"/>
      <c r="V134" s="15"/>
      <c r="W134" s="13"/>
    </row>
    <row r="135" spans="1:23">
      <c r="A135" s="59"/>
      <c r="E135" s="61"/>
      <c r="F135" s="61"/>
      <c r="J135" s="14"/>
      <c r="N135" s="13"/>
      <c r="O135" s="13"/>
      <c r="P135" s="17"/>
      <c r="Q135" s="17"/>
      <c r="R135" s="13"/>
      <c r="S135" s="13"/>
      <c r="T135" s="13"/>
      <c r="U135" s="13"/>
      <c r="V135" s="15"/>
      <c r="W135" s="13"/>
    </row>
    <row r="136" spans="1:23">
      <c r="A136" s="17"/>
      <c r="E136" s="61"/>
      <c r="F136" s="61"/>
      <c r="J136" s="14"/>
      <c r="N136" s="13"/>
      <c r="O136" s="13"/>
      <c r="P136" s="17"/>
      <c r="Q136" s="17"/>
      <c r="R136" s="13"/>
      <c r="S136" s="13"/>
      <c r="T136" s="13"/>
      <c r="U136" s="13"/>
      <c r="V136" s="15"/>
      <c r="W136" s="13"/>
    </row>
    <row r="137" spans="1:23">
      <c r="A137" s="17"/>
      <c r="E137" s="61"/>
      <c r="F137" s="61"/>
      <c r="J137" s="17"/>
      <c r="N137" s="13"/>
      <c r="O137" s="13"/>
      <c r="P137" s="17"/>
      <c r="Q137" s="17"/>
      <c r="R137" s="13"/>
      <c r="S137" s="13"/>
      <c r="T137" s="13"/>
      <c r="U137" s="13"/>
      <c r="V137" s="13"/>
      <c r="W137" s="13"/>
    </row>
    <row r="138" spans="1:23">
      <c r="A138" s="17"/>
      <c r="E138" s="61"/>
      <c r="F138" s="61"/>
      <c r="J138" s="14"/>
      <c r="N138" s="13"/>
      <c r="O138" s="13"/>
      <c r="P138" s="13"/>
      <c r="Q138" s="13"/>
      <c r="R138" s="13"/>
      <c r="S138" s="13"/>
      <c r="T138" s="13"/>
      <c r="U138" s="13"/>
      <c r="V138" s="13"/>
      <c r="W138" s="13"/>
    </row>
    <row r="139" spans="1:23">
      <c r="A139" s="17"/>
      <c r="E139" s="61"/>
      <c r="F139" s="61"/>
      <c r="J139" s="14"/>
      <c r="N139" s="13"/>
      <c r="O139" s="13"/>
      <c r="P139" s="13"/>
      <c r="Q139" s="13"/>
      <c r="R139" s="13"/>
      <c r="S139" s="13"/>
      <c r="T139" s="13"/>
      <c r="U139" s="13"/>
      <c r="V139" s="15"/>
      <c r="W139" s="13"/>
    </row>
    <row r="140" spans="1:23">
      <c r="A140" s="17"/>
      <c r="E140" s="61"/>
      <c r="F140" s="61"/>
      <c r="J140" s="14"/>
      <c r="N140" s="13"/>
      <c r="O140" s="36"/>
      <c r="P140" s="13"/>
      <c r="Q140" s="13"/>
      <c r="R140" s="13"/>
      <c r="S140" s="13"/>
      <c r="T140" s="13"/>
      <c r="U140" s="13"/>
      <c r="V140" s="15"/>
      <c r="W140" s="13"/>
    </row>
    <row r="141" spans="1:23">
      <c r="A141" s="17"/>
      <c r="E141" s="61"/>
      <c r="F141" s="61"/>
      <c r="J141" s="14"/>
      <c r="N141" s="13"/>
      <c r="O141" s="36"/>
      <c r="P141" s="13"/>
      <c r="Q141" s="13"/>
      <c r="R141" s="13"/>
      <c r="S141" s="13"/>
      <c r="T141" s="13"/>
      <c r="U141" s="16"/>
      <c r="V141" s="15"/>
      <c r="W141" s="13"/>
    </row>
    <row r="142" spans="1:23">
      <c r="A142" s="17"/>
      <c r="E142" s="61"/>
      <c r="F142" s="61"/>
      <c r="J142" s="14"/>
      <c r="N142" s="13"/>
      <c r="O142" s="36"/>
      <c r="P142" s="13"/>
      <c r="Q142" s="13"/>
      <c r="R142" s="13"/>
      <c r="S142" s="13"/>
      <c r="T142" s="13"/>
      <c r="U142" s="15"/>
      <c r="V142" s="15"/>
      <c r="W142" s="13"/>
    </row>
    <row r="143" spans="1:23">
      <c r="A143" s="59"/>
      <c r="E143" s="61"/>
      <c r="F143" s="61"/>
      <c r="J143" s="14"/>
      <c r="N143" s="13"/>
      <c r="O143" s="36"/>
      <c r="P143" s="13"/>
      <c r="Q143" s="13"/>
      <c r="R143" s="13"/>
      <c r="S143" s="13"/>
      <c r="T143" s="13"/>
      <c r="U143" s="15"/>
      <c r="V143" s="15"/>
      <c r="W143" s="13"/>
    </row>
    <row r="144" spans="1:23">
      <c r="A144" s="17"/>
      <c r="E144" s="61"/>
      <c r="F144" s="61"/>
      <c r="J144" s="14"/>
      <c r="N144" s="13"/>
      <c r="O144" s="36"/>
      <c r="P144" s="13"/>
      <c r="Q144" s="13"/>
      <c r="R144" s="13"/>
      <c r="S144" s="13"/>
      <c r="T144" s="13"/>
      <c r="U144" s="15"/>
      <c r="V144" s="15"/>
      <c r="W144" s="13"/>
    </row>
    <row r="145" spans="1:23">
      <c r="A145" s="17"/>
      <c r="E145" s="61"/>
      <c r="F145" s="61"/>
      <c r="J145" s="14"/>
      <c r="N145" s="13"/>
      <c r="O145" s="36"/>
      <c r="P145" s="13"/>
      <c r="Q145" s="13"/>
      <c r="R145" s="13"/>
      <c r="S145" s="13"/>
      <c r="T145" s="13"/>
      <c r="U145" s="15"/>
      <c r="V145" s="15"/>
      <c r="W145" s="13"/>
    </row>
    <row r="146" spans="1:23">
      <c r="A146" s="17"/>
      <c r="E146" s="61"/>
      <c r="F146" s="61"/>
      <c r="J146" s="14"/>
      <c r="N146" s="13"/>
      <c r="O146" s="36"/>
      <c r="P146" s="13"/>
      <c r="Q146" s="13"/>
      <c r="R146" s="13"/>
      <c r="S146" s="13"/>
      <c r="T146" s="13"/>
      <c r="U146" s="13"/>
      <c r="V146" s="15"/>
      <c r="W146" s="13"/>
    </row>
    <row r="147" spans="1:23">
      <c r="A147" s="17"/>
      <c r="E147" s="61"/>
      <c r="F147" s="61"/>
      <c r="J147" s="14"/>
      <c r="N147" s="13"/>
      <c r="O147" s="36"/>
      <c r="P147" s="13"/>
      <c r="Q147" s="13"/>
      <c r="R147" s="13"/>
      <c r="S147" s="13"/>
      <c r="T147" s="13"/>
      <c r="U147" s="13"/>
      <c r="V147" s="13"/>
    </row>
    <row r="148" spans="1:23">
      <c r="A148" s="17"/>
      <c r="E148" s="61"/>
      <c r="F148" s="61"/>
      <c r="J148" s="14"/>
      <c r="N148" s="13"/>
      <c r="O148" s="36"/>
      <c r="P148" s="13"/>
      <c r="Q148" s="13"/>
      <c r="R148" s="13"/>
      <c r="S148" s="13"/>
      <c r="T148" s="13"/>
      <c r="U148" s="13"/>
      <c r="V148" s="13"/>
    </row>
    <row r="149" spans="1:23">
      <c r="A149" s="17"/>
      <c r="E149" s="61"/>
      <c r="F149" s="61"/>
      <c r="J149" s="17"/>
      <c r="N149" s="13"/>
      <c r="O149" s="36"/>
      <c r="P149" s="13"/>
      <c r="Q149" s="13"/>
      <c r="R149" s="13"/>
      <c r="S149" s="13"/>
      <c r="T149" s="13"/>
      <c r="U149" s="13"/>
      <c r="V149" s="13"/>
    </row>
    <row r="150" spans="1:23">
      <c r="A150" s="17"/>
      <c r="E150" s="61"/>
      <c r="F150" s="61"/>
      <c r="J150" s="14"/>
      <c r="N150" s="13"/>
      <c r="O150" s="36"/>
      <c r="P150" s="13"/>
      <c r="Q150" s="13"/>
      <c r="R150" s="13"/>
      <c r="S150" s="13"/>
      <c r="T150" s="13"/>
      <c r="U150" s="13"/>
      <c r="V150" s="13"/>
    </row>
    <row r="151" spans="1:23">
      <c r="A151" s="17"/>
      <c r="E151" s="61"/>
      <c r="F151" s="61"/>
      <c r="J151" s="14"/>
      <c r="N151" s="13"/>
      <c r="O151" s="36"/>
      <c r="P151" s="13"/>
      <c r="Q151" s="13"/>
      <c r="R151" s="13"/>
      <c r="S151" s="13"/>
      <c r="T151" s="13"/>
      <c r="U151" s="13"/>
      <c r="V151" s="13"/>
    </row>
    <row r="152" spans="1:23">
      <c r="A152" s="17"/>
      <c r="E152" s="61"/>
      <c r="F152" s="61"/>
      <c r="J152" s="14"/>
      <c r="N152" s="13"/>
      <c r="O152" s="36"/>
      <c r="P152" s="13"/>
      <c r="Q152" s="13"/>
      <c r="R152" s="13"/>
      <c r="S152" s="13"/>
      <c r="T152" s="13"/>
      <c r="U152" s="13"/>
      <c r="V152" s="13"/>
    </row>
    <row r="153" spans="1:23">
      <c r="A153" s="59"/>
      <c r="E153" s="61"/>
      <c r="F153" s="61"/>
      <c r="J153" s="14"/>
      <c r="N153" s="13"/>
      <c r="O153" s="36"/>
      <c r="P153" s="13"/>
      <c r="Q153" s="13"/>
      <c r="R153" s="13"/>
      <c r="S153" s="13"/>
      <c r="T153" s="13"/>
      <c r="U153" s="13"/>
      <c r="V153" s="13"/>
    </row>
    <row r="154" spans="1:23">
      <c r="A154" s="17"/>
      <c r="E154" s="61"/>
      <c r="F154" s="61"/>
      <c r="J154" s="14"/>
      <c r="N154" s="13"/>
      <c r="O154" s="36"/>
      <c r="P154" s="13"/>
      <c r="Q154" s="13"/>
      <c r="R154" s="13"/>
      <c r="S154" s="13"/>
      <c r="T154" s="13"/>
      <c r="U154" s="13"/>
      <c r="V154" s="13"/>
    </row>
    <row r="155" spans="1:23">
      <c r="A155" s="17"/>
      <c r="E155" s="61"/>
      <c r="F155" s="61"/>
      <c r="J155" s="14"/>
      <c r="N155" s="13"/>
      <c r="O155" s="13"/>
      <c r="P155" s="13"/>
      <c r="Q155" s="13"/>
      <c r="R155" s="13"/>
      <c r="S155" s="13"/>
      <c r="T155" s="13"/>
      <c r="U155" s="13"/>
      <c r="V155" s="13"/>
    </row>
    <row r="156" spans="1:23">
      <c r="A156" s="17"/>
      <c r="E156" s="61"/>
      <c r="F156" s="61"/>
      <c r="J156" s="14"/>
      <c r="N156" s="13"/>
      <c r="O156" s="13"/>
      <c r="P156" s="13"/>
      <c r="Q156" s="13"/>
      <c r="R156" s="13"/>
      <c r="S156" s="13"/>
      <c r="T156" s="13"/>
      <c r="U156" s="13"/>
      <c r="V156" s="13"/>
    </row>
    <row r="157" spans="1:23">
      <c r="A157" s="17"/>
      <c r="E157" s="61"/>
      <c r="F157" s="61"/>
      <c r="J157" s="14"/>
      <c r="N157" s="13"/>
      <c r="O157" s="13"/>
      <c r="P157" s="13"/>
      <c r="Q157" s="13"/>
      <c r="R157" s="13"/>
      <c r="S157" s="13"/>
      <c r="T157" s="13"/>
      <c r="U157" s="13"/>
      <c r="V157" s="13"/>
    </row>
    <row r="158" spans="1:23">
      <c r="A158" s="17"/>
      <c r="E158" s="61"/>
      <c r="F158" s="61"/>
      <c r="J158" s="14"/>
      <c r="N158" s="13"/>
      <c r="O158" s="13"/>
      <c r="P158" s="13"/>
      <c r="Q158" s="13"/>
      <c r="R158" s="13"/>
      <c r="S158" s="13"/>
      <c r="T158" s="13"/>
      <c r="U158" s="13"/>
      <c r="V158" s="13"/>
    </row>
    <row r="159" spans="1:23">
      <c r="A159" s="17"/>
      <c r="E159" s="61"/>
      <c r="F159" s="61"/>
      <c r="J159" s="14"/>
      <c r="N159" s="13"/>
      <c r="O159" s="13"/>
      <c r="P159" s="13"/>
      <c r="Q159" s="13"/>
      <c r="R159" s="13"/>
      <c r="S159" s="13"/>
      <c r="T159" s="13"/>
      <c r="U159" s="13"/>
      <c r="V159" s="13"/>
    </row>
    <row r="160" spans="1:23">
      <c r="A160" s="17"/>
      <c r="E160" s="61"/>
      <c r="F160" s="61"/>
      <c r="J160" s="22"/>
      <c r="N160" s="13"/>
      <c r="O160" s="13"/>
      <c r="P160" s="13"/>
      <c r="Q160" s="13"/>
      <c r="R160" s="13"/>
      <c r="S160" s="13"/>
      <c r="T160" s="13"/>
      <c r="U160" s="13"/>
      <c r="V160" s="13"/>
    </row>
    <row r="161" spans="1:22">
      <c r="A161" s="17"/>
      <c r="E161" s="61"/>
      <c r="F161" s="61"/>
      <c r="N161" s="13"/>
      <c r="O161" s="13"/>
      <c r="P161" s="13"/>
      <c r="Q161" s="13"/>
      <c r="R161" s="13"/>
      <c r="S161" s="13"/>
      <c r="T161" s="13"/>
      <c r="U161" s="13"/>
      <c r="V161" s="13"/>
    </row>
    <row r="162" spans="1:22">
      <c r="A162" s="17"/>
      <c r="E162" s="61"/>
      <c r="F162" s="61"/>
      <c r="N162" s="13"/>
      <c r="O162" s="13"/>
      <c r="P162" s="13"/>
      <c r="Q162" s="13"/>
      <c r="R162" s="13"/>
      <c r="S162" s="13"/>
      <c r="T162" s="13"/>
      <c r="U162" s="13"/>
      <c r="V162" s="13"/>
    </row>
    <row r="163" spans="1:22">
      <c r="A163" s="17"/>
      <c r="E163" s="61"/>
      <c r="F163" s="61"/>
      <c r="N163" s="13"/>
      <c r="O163" s="13"/>
      <c r="P163" s="13"/>
      <c r="Q163" s="13"/>
      <c r="R163" s="13"/>
      <c r="S163" s="13"/>
      <c r="T163" s="13"/>
      <c r="U163" s="13"/>
      <c r="V163" s="13"/>
    </row>
    <row r="164" spans="1:22">
      <c r="A164" s="17"/>
      <c r="E164" s="61"/>
      <c r="F164" s="61"/>
      <c r="N164" s="13"/>
      <c r="O164" s="13"/>
      <c r="P164" s="13"/>
      <c r="Q164" s="13"/>
      <c r="R164" s="13"/>
      <c r="S164" s="13"/>
      <c r="T164" s="13"/>
      <c r="U164" s="13"/>
      <c r="V164" s="13"/>
    </row>
    <row r="165" spans="1:22">
      <c r="A165" s="59"/>
      <c r="E165" s="61"/>
      <c r="F165" s="61"/>
      <c r="J165" s="23"/>
      <c r="N165" s="13"/>
      <c r="O165" s="13"/>
      <c r="P165" s="13"/>
      <c r="Q165" s="13"/>
      <c r="R165" s="13"/>
      <c r="S165" s="13"/>
      <c r="T165" s="13"/>
      <c r="U165" s="13"/>
      <c r="V165" s="13"/>
    </row>
    <row r="166" spans="1:22">
      <c r="A166" s="17"/>
      <c r="E166" s="61"/>
      <c r="F166" s="61"/>
      <c r="J166" s="20"/>
      <c r="N166" s="13"/>
      <c r="O166" s="13"/>
      <c r="P166" s="13"/>
      <c r="Q166" s="13"/>
      <c r="R166" s="13"/>
      <c r="S166" s="13"/>
      <c r="T166" s="13"/>
      <c r="U166" s="13"/>
      <c r="V166" s="13"/>
    </row>
    <row r="167" spans="1:22">
      <c r="A167" s="17"/>
      <c r="E167" s="61"/>
      <c r="F167" s="61"/>
      <c r="J167" s="23"/>
      <c r="N167" s="13"/>
      <c r="O167" s="13"/>
      <c r="P167" s="13"/>
      <c r="Q167" s="13"/>
      <c r="R167" s="13"/>
      <c r="S167" s="13"/>
      <c r="T167" s="13"/>
      <c r="U167" s="13"/>
      <c r="V167" s="13"/>
    </row>
    <row r="168" spans="1:22">
      <c r="A168" s="17"/>
      <c r="E168" s="61"/>
      <c r="F168" s="61"/>
      <c r="J168" s="21"/>
      <c r="N168" s="13"/>
      <c r="O168" s="13"/>
      <c r="P168" s="13"/>
      <c r="Q168" s="13"/>
      <c r="R168" s="13"/>
      <c r="S168" s="13"/>
      <c r="T168" s="13"/>
      <c r="U168" s="13"/>
      <c r="V168" s="13"/>
    </row>
    <row r="169" spans="1:22">
      <c r="A169" s="59"/>
      <c r="E169" s="61"/>
      <c r="F169" s="61"/>
      <c r="J169" s="20"/>
      <c r="N169" s="13"/>
      <c r="O169" s="13"/>
      <c r="P169" s="13"/>
      <c r="Q169" s="13"/>
      <c r="R169" s="13"/>
      <c r="S169" s="13"/>
      <c r="T169" s="13"/>
      <c r="U169" s="13"/>
      <c r="V169" s="13"/>
    </row>
    <row r="170" spans="1:22">
      <c r="A170" s="59"/>
      <c r="E170" s="61"/>
      <c r="F170" s="61"/>
      <c r="J170" s="21"/>
      <c r="N170" s="13"/>
      <c r="O170" s="13"/>
      <c r="P170" s="13"/>
      <c r="Q170" s="13"/>
      <c r="R170" s="13"/>
      <c r="S170" s="13"/>
      <c r="T170" s="13"/>
      <c r="U170" s="13"/>
      <c r="V170" s="13"/>
    </row>
    <row r="171" spans="1:22">
      <c r="A171" s="17"/>
      <c r="E171" s="61"/>
      <c r="F171" s="61"/>
      <c r="J171" s="20"/>
      <c r="N171" s="13"/>
      <c r="O171" s="13"/>
      <c r="P171" s="13"/>
      <c r="Q171" s="13"/>
      <c r="R171" s="13"/>
      <c r="S171" s="13"/>
      <c r="T171" s="13"/>
      <c r="U171" s="13"/>
      <c r="V171" s="13"/>
    </row>
    <row r="172" spans="1:22">
      <c r="A172" s="17"/>
      <c r="E172" s="61"/>
      <c r="F172" s="61"/>
      <c r="J172" s="20"/>
      <c r="N172" s="13"/>
      <c r="O172" s="13"/>
      <c r="P172" s="13"/>
      <c r="Q172" s="13"/>
      <c r="R172" s="13"/>
      <c r="S172" s="13"/>
      <c r="T172" s="13"/>
      <c r="U172" s="13"/>
      <c r="V172" s="13"/>
    </row>
    <row r="173" spans="1:22">
      <c r="A173" s="17"/>
      <c r="E173" s="61"/>
      <c r="F173" s="61"/>
      <c r="J173" s="20"/>
      <c r="N173" s="13"/>
      <c r="O173" s="13"/>
      <c r="P173" s="13"/>
      <c r="Q173" s="13"/>
      <c r="R173" s="13"/>
      <c r="S173" s="13"/>
      <c r="T173" s="13"/>
      <c r="U173" s="13"/>
      <c r="V173" s="13"/>
    </row>
    <row r="174" spans="1:22">
      <c r="A174" s="17"/>
      <c r="E174" s="61"/>
      <c r="F174" s="61"/>
      <c r="J174" s="22"/>
      <c r="N174" s="13"/>
      <c r="O174" s="13"/>
      <c r="P174" s="13"/>
      <c r="Q174" s="13"/>
      <c r="R174" s="13"/>
      <c r="S174" s="13"/>
      <c r="T174" s="13"/>
      <c r="U174" s="13"/>
      <c r="V174" s="13"/>
    </row>
    <row r="175" spans="1:22">
      <c r="A175" s="17"/>
      <c r="E175" s="61"/>
      <c r="F175" s="61"/>
      <c r="J175" s="20"/>
      <c r="N175" s="13"/>
      <c r="O175" s="13"/>
      <c r="P175" s="13"/>
      <c r="Q175" s="13"/>
      <c r="R175" s="13"/>
      <c r="S175" s="13"/>
      <c r="T175" s="13"/>
      <c r="U175" s="13"/>
      <c r="V175" s="13"/>
    </row>
    <row r="176" spans="1:22">
      <c r="A176" s="17"/>
      <c r="E176" s="61"/>
      <c r="F176" s="61"/>
      <c r="J176" s="20"/>
      <c r="N176" s="13"/>
      <c r="O176" s="13"/>
      <c r="P176" s="13"/>
      <c r="Q176" s="13"/>
      <c r="R176" s="13"/>
      <c r="S176" s="13"/>
      <c r="T176" s="13"/>
      <c r="U176" s="13"/>
      <c r="V176" s="13"/>
    </row>
    <row r="177" spans="1:22">
      <c r="A177" s="17"/>
      <c r="E177" s="61"/>
      <c r="F177" s="61"/>
      <c r="J177" s="21"/>
      <c r="N177" s="13"/>
      <c r="O177" s="13"/>
      <c r="P177" s="13"/>
      <c r="Q177" s="13"/>
      <c r="R177" s="13"/>
      <c r="S177" s="13"/>
      <c r="T177" s="13"/>
      <c r="U177" s="13"/>
      <c r="V177" s="13"/>
    </row>
    <row r="178" spans="1:22">
      <c r="A178" s="17"/>
      <c r="E178" s="61"/>
      <c r="F178" s="61"/>
      <c r="J178" s="20"/>
      <c r="N178" s="13"/>
      <c r="O178" s="13"/>
      <c r="P178" s="13"/>
      <c r="Q178" s="13"/>
      <c r="R178" s="13"/>
      <c r="S178" s="13"/>
      <c r="T178" s="13"/>
      <c r="U178" s="13"/>
      <c r="V178" s="13"/>
    </row>
    <row r="179" spans="1:22">
      <c r="A179" s="17"/>
      <c r="E179" s="61"/>
      <c r="F179" s="61"/>
      <c r="J179" s="20"/>
      <c r="N179" s="13"/>
      <c r="O179" s="13"/>
      <c r="P179" s="13"/>
      <c r="Q179" s="13"/>
      <c r="R179" s="13"/>
      <c r="S179" s="13"/>
      <c r="T179" s="13"/>
      <c r="U179" s="13"/>
      <c r="V179" s="13"/>
    </row>
    <row r="180" spans="1:22">
      <c r="A180" s="17"/>
      <c r="E180" s="61"/>
      <c r="F180" s="61"/>
      <c r="J180" s="20"/>
      <c r="N180" s="13"/>
      <c r="O180" s="13"/>
      <c r="P180" s="13"/>
      <c r="Q180" s="13"/>
      <c r="R180" s="13"/>
      <c r="S180" s="13"/>
      <c r="T180" s="13"/>
      <c r="U180" s="13"/>
      <c r="V180" s="13"/>
    </row>
    <row r="181" spans="1:22">
      <c r="A181" s="17"/>
      <c r="E181" s="61"/>
      <c r="F181" s="61"/>
      <c r="J181" s="20"/>
      <c r="N181" s="13"/>
      <c r="O181" s="13"/>
      <c r="P181" s="13"/>
      <c r="Q181" s="13"/>
      <c r="R181" s="13"/>
      <c r="S181" s="13"/>
      <c r="T181" s="13"/>
      <c r="U181" s="13"/>
      <c r="V181" s="13"/>
    </row>
    <row r="182" spans="1:22">
      <c r="A182" s="17"/>
      <c r="E182" s="61"/>
      <c r="F182" s="61"/>
      <c r="J182" s="20"/>
      <c r="N182" s="13"/>
      <c r="O182" s="13"/>
      <c r="P182" s="13"/>
      <c r="Q182" s="13"/>
      <c r="R182" s="13"/>
      <c r="S182" s="13"/>
      <c r="T182" s="13"/>
      <c r="U182" s="13"/>
      <c r="V182" s="13"/>
    </row>
    <row r="183" spans="1:22">
      <c r="A183" s="17"/>
      <c r="E183" s="61"/>
      <c r="F183" s="61"/>
      <c r="J183" s="23"/>
      <c r="N183" s="13"/>
      <c r="O183" s="13"/>
      <c r="P183" s="13"/>
      <c r="Q183" s="13"/>
      <c r="R183" s="13"/>
      <c r="S183" s="13"/>
      <c r="T183" s="13"/>
      <c r="U183" s="13"/>
      <c r="V183" s="13"/>
    </row>
    <row r="184" spans="1:22">
      <c r="A184" s="17"/>
      <c r="E184" s="61"/>
      <c r="F184" s="61"/>
      <c r="J184" s="20"/>
      <c r="N184" s="13"/>
      <c r="O184" s="13"/>
      <c r="P184" s="13"/>
      <c r="Q184" s="13"/>
      <c r="R184" s="13"/>
      <c r="S184" s="13"/>
      <c r="T184" s="13"/>
      <c r="U184" s="13"/>
      <c r="V184" s="13"/>
    </row>
    <row r="185" spans="1:22">
      <c r="A185" s="17"/>
      <c r="E185" s="61"/>
      <c r="F185" s="61"/>
      <c r="J185" s="20"/>
      <c r="N185" s="13"/>
      <c r="O185" s="13"/>
      <c r="P185" s="13"/>
      <c r="Q185" s="13"/>
      <c r="R185" s="13"/>
      <c r="S185" s="13"/>
      <c r="T185" s="13"/>
      <c r="U185" s="13"/>
      <c r="V185" s="13"/>
    </row>
    <row r="186" spans="1:22">
      <c r="A186" s="17"/>
      <c r="E186" s="61"/>
      <c r="F186" s="61"/>
      <c r="J186" s="23"/>
      <c r="N186" s="13"/>
      <c r="O186" s="13"/>
      <c r="P186" s="13"/>
      <c r="Q186" s="13"/>
      <c r="R186" s="13"/>
      <c r="S186" s="13"/>
      <c r="T186" s="13"/>
      <c r="U186" s="13"/>
      <c r="V186" s="13"/>
    </row>
    <row r="187" spans="1:22">
      <c r="A187" s="17"/>
      <c r="E187" s="61"/>
      <c r="F187" s="61"/>
      <c r="J187" s="20"/>
      <c r="N187" s="13"/>
      <c r="O187" s="13"/>
      <c r="P187" s="13"/>
      <c r="Q187" s="13"/>
      <c r="R187" s="13"/>
      <c r="S187" s="13"/>
      <c r="T187" s="13"/>
      <c r="U187" s="13"/>
      <c r="V187" s="13"/>
    </row>
    <row r="188" spans="1:22">
      <c r="A188" s="17"/>
      <c r="E188" s="61"/>
      <c r="F188" s="61"/>
      <c r="J188" s="23"/>
      <c r="N188" s="13"/>
      <c r="O188" s="13"/>
      <c r="P188" s="13"/>
      <c r="Q188" s="13"/>
      <c r="R188" s="13"/>
      <c r="S188" s="13"/>
      <c r="T188" s="13"/>
      <c r="U188" s="13"/>
      <c r="V188" s="13"/>
    </row>
    <row r="189" spans="1:22">
      <c r="A189" s="17"/>
      <c r="E189" s="61"/>
      <c r="F189" s="61"/>
      <c r="J189" s="23"/>
      <c r="N189" s="13"/>
      <c r="O189" s="13"/>
      <c r="P189" s="13"/>
      <c r="Q189" s="13"/>
      <c r="R189" s="13"/>
      <c r="S189" s="13"/>
      <c r="T189" s="13"/>
      <c r="U189" s="13"/>
      <c r="V189" s="13"/>
    </row>
    <row r="190" spans="1:22">
      <c r="A190" s="17"/>
      <c r="E190" s="61"/>
      <c r="F190" s="61"/>
      <c r="J190" s="23"/>
      <c r="N190" s="13"/>
      <c r="O190" s="13"/>
      <c r="P190" s="13"/>
      <c r="Q190" s="13"/>
      <c r="R190" s="13"/>
      <c r="S190" s="13"/>
      <c r="T190" s="13"/>
      <c r="U190" s="13"/>
      <c r="V190" s="13"/>
    </row>
    <row r="191" spans="1:22">
      <c r="A191" s="17"/>
      <c r="E191" s="61"/>
      <c r="F191" s="61"/>
      <c r="J191" s="23"/>
      <c r="N191" s="13"/>
      <c r="O191" s="13"/>
      <c r="P191" s="13"/>
      <c r="Q191" s="13"/>
      <c r="R191" s="13"/>
      <c r="S191" s="13"/>
      <c r="T191" s="13"/>
      <c r="U191" s="13"/>
      <c r="V191" s="13"/>
    </row>
    <row r="192" spans="1:22">
      <c r="A192" s="17"/>
      <c r="E192" s="61"/>
      <c r="F192" s="61"/>
      <c r="J192" s="23"/>
      <c r="N192" s="13"/>
      <c r="O192" s="13"/>
      <c r="P192" s="13"/>
      <c r="Q192" s="13"/>
      <c r="R192" s="13"/>
      <c r="S192" s="13"/>
      <c r="T192" s="13"/>
      <c r="U192" s="13"/>
      <c r="V192" s="13"/>
    </row>
    <row r="193" spans="1:22">
      <c r="A193" s="17"/>
      <c r="E193" s="61"/>
      <c r="F193" s="61"/>
      <c r="J193" s="21"/>
      <c r="N193" s="13"/>
      <c r="O193" s="13"/>
      <c r="P193" s="13"/>
      <c r="Q193" s="13"/>
      <c r="R193" s="13"/>
      <c r="S193" s="13"/>
      <c r="T193" s="13"/>
      <c r="U193" s="13"/>
      <c r="V193" s="13"/>
    </row>
    <row r="194" spans="1:22">
      <c r="A194" s="17"/>
      <c r="E194" s="61"/>
      <c r="F194" s="61"/>
      <c r="J194" s="23"/>
      <c r="N194" s="13"/>
      <c r="O194" s="13"/>
      <c r="P194" s="13"/>
      <c r="Q194" s="13"/>
      <c r="R194" s="13"/>
      <c r="S194" s="13"/>
      <c r="T194" s="13"/>
      <c r="U194" s="13"/>
      <c r="V194" s="13"/>
    </row>
    <row r="195" spans="1:22">
      <c r="A195" s="17"/>
      <c r="E195" s="61"/>
      <c r="F195" s="61"/>
      <c r="J195" s="20"/>
      <c r="N195" s="13"/>
      <c r="O195" s="13"/>
      <c r="P195" s="13"/>
      <c r="Q195" s="13"/>
      <c r="R195" s="13"/>
      <c r="S195" s="13"/>
      <c r="T195" s="13"/>
      <c r="U195" s="13"/>
      <c r="V195" s="13"/>
    </row>
    <row r="196" spans="1:22">
      <c r="A196" s="17"/>
      <c r="E196" s="61"/>
      <c r="F196" s="61"/>
      <c r="J196" s="23"/>
      <c r="N196" s="13"/>
      <c r="O196" s="13"/>
      <c r="P196" s="13"/>
      <c r="Q196" s="13"/>
      <c r="R196" s="13"/>
      <c r="S196" s="13"/>
      <c r="T196" s="13"/>
      <c r="U196" s="13"/>
      <c r="V196" s="13"/>
    </row>
    <row r="197" spans="1:22">
      <c r="A197" s="17"/>
      <c r="E197" s="61"/>
      <c r="F197" s="61"/>
      <c r="J197" s="23"/>
      <c r="N197" s="13"/>
      <c r="O197" s="13"/>
      <c r="P197" s="13"/>
      <c r="Q197" s="13"/>
      <c r="R197" s="13"/>
      <c r="S197" s="13"/>
      <c r="T197" s="13"/>
      <c r="U197" s="13"/>
      <c r="V197" s="13"/>
    </row>
    <row r="198" spans="1:22">
      <c r="A198" s="59"/>
      <c r="E198" s="61"/>
      <c r="F198" s="61"/>
      <c r="J198" s="20"/>
      <c r="N198" s="13"/>
      <c r="O198" s="13"/>
      <c r="P198" s="13"/>
      <c r="Q198" s="13"/>
      <c r="R198" s="13"/>
      <c r="S198" s="13"/>
      <c r="T198" s="13"/>
      <c r="U198" s="13"/>
      <c r="V198" s="13"/>
    </row>
    <row r="199" spans="1:22">
      <c r="A199" s="17"/>
      <c r="E199" s="61"/>
      <c r="F199" s="61"/>
      <c r="J199" s="23"/>
      <c r="N199" s="13"/>
      <c r="O199" s="13"/>
      <c r="P199" s="13"/>
      <c r="Q199" s="13"/>
      <c r="R199" s="13"/>
      <c r="S199" s="13"/>
      <c r="T199" s="13"/>
      <c r="U199" s="13"/>
      <c r="V199" s="13"/>
    </row>
    <row r="200" spans="1:22">
      <c r="A200" s="17"/>
      <c r="E200" s="61"/>
      <c r="F200" s="61"/>
      <c r="J200" s="20"/>
      <c r="N200" s="13"/>
      <c r="O200" s="13"/>
      <c r="P200" s="13"/>
      <c r="Q200" s="13"/>
      <c r="R200" s="13"/>
      <c r="S200" s="13"/>
      <c r="T200" s="13"/>
      <c r="U200" s="13"/>
      <c r="V200" s="13"/>
    </row>
    <row r="201" spans="1:22">
      <c r="A201" s="17"/>
      <c r="E201" s="61"/>
      <c r="F201" s="61"/>
      <c r="J201" s="23"/>
      <c r="N201" s="13"/>
      <c r="O201" s="13"/>
      <c r="P201" s="13"/>
      <c r="Q201" s="13"/>
      <c r="R201" s="13"/>
      <c r="S201" s="13"/>
      <c r="T201" s="13"/>
      <c r="U201" s="13"/>
      <c r="V201" s="13"/>
    </row>
    <row r="202" spans="1:22">
      <c r="A202" s="17"/>
      <c r="E202" s="61"/>
      <c r="F202" s="61"/>
      <c r="J202" s="23"/>
      <c r="N202" s="13"/>
      <c r="O202" s="13"/>
      <c r="P202" s="13"/>
      <c r="Q202" s="13"/>
      <c r="R202" s="13"/>
      <c r="S202" s="13"/>
      <c r="T202" s="13"/>
      <c r="U202" s="13"/>
      <c r="V202" s="13"/>
    </row>
    <row r="203" spans="1:22">
      <c r="A203" s="17"/>
      <c r="E203" s="61"/>
      <c r="F203" s="61"/>
      <c r="J203" s="23"/>
      <c r="N203" s="13"/>
      <c r="O203" s="13"/>
      <c r="P203" s="13"/>
      <c r="Q203" s="13"/>
      <c r="R203" s="13"/>
      <c r="S203" s="13"/>
      <c r="T203" s="13"/>
      <c r="U203" s="13"/>
      <c r="V203" s="13"/>
    </row>
    <row r="204" spans="1:22">
      <c r="A204" s="17"/>
      <c r="E204" s="61"/>
      <c r="F204" s="61"/>
      <c r="J204" s="23"/>
      <c r="N204" s="13"/>
      <c r="O204" s="13"/>
      <c r="P204" s="13"/>
      <c r="Q204" s="13"/>
      <c r="R204" s="13"/>
      <c r="S204" s="13"/>
      <c r="T204" s="13"/>
      <c r="U204" s="13"/>
      <c r="V204" s="13"/>
    </row>
    <row r="205" spans="1:22">
      <c r="A205" s="17"/>
      <c r="E205" s="61"/>
      <c r="F205" s="61"/>
      <c r="J205" s="20"/>
      <c r="N205" s="13"/>
      <c r="O205" s="13"/>
      <c r="P205" s="13"/>
      <c r="Q205" s="13"/>
      <c r="R205" s="13"/>
      <c r="S205" s="13"/>
      <c r="T205" s="13"/>
      <c r="U205" s="13"/>
      <c r="V205" s="13"/>
    </row>
    <row r="206" spans="1:22">
      <c r="A206" s="17"/>
      <c r="E206" s="61"/>
      <c r="F206" s="61"/>
      <c r="J206" s="23"/>
      <c r="N206" s="13"/>
      <c r="O206" s="13"/>
      <c r="P206" s="13"/>
      <c r="Q206" s="13"/>
      <c r="R206" s="13"/>
      <c r="S206" s="13"/>
      <c r="T206" s="13"/>
      <c r="U206" s="13"/>
      <c r="V206" s="13"/>
    </row>
    <row r="207" spans="1:22">
      <c r="A207" s="17"/>
      <c r="E207" s="61"/>
      <c r="F207" s="61"/>
      <c r="J207" s="20"/>
      <c r="N207" s="13"/>
      <c r="O207" s="13"/>
      <c r="P207" s="13"/>
      <c r="Q207" s="13"/>
      <c r="R207" s="13"/>
      <c r="S207" s="13"/>
      <c r="T207" s="13"/>
      <c r="U207" s="13"/>
      <c r="V207" s="13"/>
    </row>
    <row r="208" spans="1:22">
      <c r="A208" s="17"/>
      <c r="E208" s="61"/>
      <c r="F208" s="61"/>
      <c r="J208" s="21"/>
      <c r="N208" s="13"/>
      <c r="O208" s="13"/>
      <c r="P208" s="13"/>
      <c r="Q208" s="13"/>
      <c r="R208" s="13"/>
      <c r="S208" s="13"/>
      <c r="T208" s="13"/>
      <c r="U208" s="13"/>
      <c r="V208" s="13"/>
    </row>
    <row r="209" spans="1:22">
      <c r="A209" s="59"/>
      <c r="E209" s="61"/>
      <c r="F209" s="61"/>
      <c r="J209" s="20"/>
      <c r="N209" s="13"/>
      <c r="O209" s="13"/>
      <c r="P209" s="13"/>
      <c r="Q209" s="13"/>
      <c r="R209" s="13"/>
      <c r="S209" s="13"/>
      <c r="T209" s="13"/>
      <c r="U209" s="13"/>
      <c r="V209" s="13"/>
    </row>
    <row r="210" spans="1:22">
      <c r="A210" s="59"/>
      <c r="E210" s="61"/>
      <c r="F210" s="61"/>
      <c r="J210" s="20"/>
      <c r="N210" s="13"/>
      <c r="O210" s="13"/>
      <c r="P210" s="13"/>
      <c r="Q210" s="13"/>
      <c r="R210" s="13"/>
      <c r="S210" s="13"/>
      <c r="T210" s="13"/>
      <c r="U210" s="13"/>
      <c r="V210" s="13"/>
    </row>
    <row r="211" spans="1:22">
      <c r="A211" s="59"/>
      <c r="E211" s="61"/>
      <c r="F211" s="61"/>
      <c r="J211" s="21"/>
      <c r="N211" s="13"/>
      <c r="O211" s="13"/>
      <c r="P211" s="13"/>
      <c r="Q211" s="13"/>
      <c r="R211" s="13"/>
      <c r="S211" s="13"/>
      <c r="T211" s="13"/>
      <c r="U211" s="13"/>
      <c r="V211" s="13"/>
    </row>
    <row r="212" spans="1:22">
      <c r="A212" s="17"/>
      <c r="E212" s="61"/>
      <c r="F212" s="61"/>
      <c r="J212" s="20"/>
      <c r="K212" s="18"/>
      <c r="N212" s="13"/>
      <c r="O212" s="13"/>
      <c r="P212" s="13"/>
      <c r="Q212" s="13"/>
      <c r="R212" s="13"/>
      <c r="S212" s="13"/>
      <c r="T212" s="13"/>
      <c r="U212" s="13"/>
      <c r="V212" s="13"/>
    </row>
    <row r="213" spans="1:22">
      <c r="A213" s="17"/>
      <c r="E213" s="61"/>
      <c r="F213" s="61"/>
      <c r="J213" s="23"/>
      <c r="K213" s="18"/>
      <c r="N213" s="13"/>
      <c r="O213" s="13"/>
      <c r="P213" s="13"/>
      <c r="Q213" s="13"/>
      <c r="R213" s="13"/>
      <c r="S213" s="13"/>
      <c r="T213" s="13"/>
      <c r="U213" s="13"/>
      <c r="V213" s="13"/>
    </row>
    <row r="214" spans="1:22">
      <c r="A214" s="59"/>
      <c r="E214" s="61"/>
      <c r="F214" s="61"/>
      <c r="J214" s="21"/>
      <c r="K214" s="18"/>
      <c r="N214" s="13"/>
      <c r="O214" s="13"/>
      <c r="P214" s="13"/>
      <c r="Q214" s="13"/>
      <c r="R214" s="13"/>
      <c r="S214" s="13"/>
      <c r="T214" s="13"/>
      <c r="U214" s="13"/>
      <c r="V214" s="13"/>
    </row>
    <row r="215" spans="1:22">
      <c r="A215" s="59"/>
      <c r="E215" s="61"/>
      <c r="F215" s="61"/>
      <c r="J215" s="20"/>
      <c r="K215" s="18"/>
      <c r="N215" s="13"/>
      <c r="O215" s="13"/>
      <c r="P215" s="13"/>
      <c r="Q215" s="13"/>
      <c r="R215" s="13"/>
      <c r="S215" s="13"/>
      <c r="T215" s="13"/>
      <c r="U215" s="13"/>
      <c r="V215" s="13"/>
    </row>
    <row r="216" spans="1:22">
      <c r="A216" s="17"/>
      <c r="E216" s="61"/>
      <c r="F216" s="61"/>
      <c r="J216" s="23"/>
      <c r="K216" s="18"/>
      <c r="N216" s="13"/>
      <c r="O216" s="13"/>
      <c r="P216" s="13"/>
      <c r="Q216" s="13"/>
      <c r="R216" s="13"/>
      <c r="S216" s="13"/>
      <c r="T216" s="13"/>
      <c r="U216" s="13"/>
      <c r="V216" s="13"/>
    </row>
    <row r="217" spans="1:22">
      <c r="A217" s="17"/>
      <c r="E217" s="61"/>
      <c r="F217" s="61"/>
      <c r="J217" s="20"/>
      <c r="K217" s="18"/>
      <c r="N217" s="13"/>
      <c r="O217" s="13"/>
      <c r="P217" s="13"/>
      <c r="Q217" s="13"/>
      <c r="R217" s="13"/>
      <c r="S217" s="13"/>
      <c r="T217" s="13"/>
      <c r="U217" s="13"/>
      <c r="V217" s="13"/>
    </row>
    <row r="218" spans="1:22">
      <c r="A218" s="17"/>
      <c r="E218" s="61"/>
      <c r="F218" s="61"/>
      <c r="J218" s="21"/>
      <c r="K218" s="18"/>
      <c r="N218" s="13"/>
      <c r="O218" s="13"/>
      <c r="P218" s="13"/>
      <c r="Q218" s="13"/>
      <c r="R218" s="13"/>
      <c r="S218" s="13"/>
      <c r="T218" s="13"/>
      <c r="U218" s="13"/>
      <c r="V218" s="13"/>
    </row>
    <row r="219" spans="1:22">
      <c r="A219" s="17"/>
      <c r="E219" s="61"/>
      <c r="F219" s="61"/>
      <c r="J219" s="23"/>
      <c r="K219" s="18"/>
      <c r="N219" s="13"/>
      <c r="O219" s="13"/>
      <c r="P219" s="13"/>
      <c r="Q219" s="13"/>
      <c r="R219" s="13"/>
      <c r="S219" s="13"/>
      <c r="T219" s="13"/>
      <c r="U219" s="13"/>
      <c r="V219" s="13"/>
    </row>
    <row r="220" spans="1:22">
      <c r="A220" s="17"/>
      <c r="E220" s="61"/>
      <c r="F220" s="61"/>
      <c r="J220" s="23"/>
      <c r="K220" s="18"/>
      <c r="N220" s="13"/>
      <c r="O220" s="13"/>
      <c r="P220" s="13"/>
      <c r="Q220" s="13"/>
      <c r="R220" s="13"/>
      <c r="S220" s="13"/>
      <c r="T220" s="13"/>
      <c r="U220" s="13"/>
      <c r="V220" s="13"/>
    </row>
    <row r="221" spans="1:22">
      <c r="A221" s="17"/>
      <c r="E221" s="61"/>
      <c r="F221" s="61"/>
      <c r="J221" s="20"/>
      <c r="K221" s="18"/>
      <c r="N221" s="13"/>
      <c r="O221" s="13"/>
      <c r="P221" s="13"/>
      <c r="Q221" s="13"/>
      <c r="R221" s="13"/>
      <c r="S221" s="13"/>
      <c r="T221" s="13"/>
      <c r="U221" s="13"/>
      <c r="V221" s="13"/>
    </row>
    <row r="222" spans="1:22">
      <c r="A222" s="17"/>
      <c r="E222" s="61"/>
      <c r="F222" s="61"/>
      <c r="J222" s="20"/>
      <c r="K222" s="18"/>
      <c r="N222" s="13"/>
      <c r="O222" s="13"/>
      <c r="P222" s="13"/>
      <c r="Q222" s="13"/>
      <c r="R222" s="13"/>
      <c r="S222" s="13"/>
      <c r="T222" s="13"/>
      <c r="U222" s="13"/>
      <c r="V222" s="13"/>
    </row>
    <row r="223" spans="1:22">
      <c r="A223" s="17"/>
      <c r="E223" s="61"/>
      <c r="F223" s="61"/>
      <c r="J223" s="21"/>
      <c r="K223" s="18"/>
      <c r="N223" s="13"/>
      <c r="O223" s="13"/>
      <c r="P223" s="13"/>
      <c r="Q223" s="13"/>
      <c r="R223" s="13"/>
      <c r="S223" s="13"/>
      <c r="T223" s="13"/>
      <c r="U223" s="13"/>
      <c r="V223" s="13"/>
    </row>
    <row r="224" spans="1:22">
      <c r="A224" s="17"/>
      <c r="E224" s="61"/>
      <c r="F224" s="61"/>
      <c r="J224" s="20"/>
      <c r="K224" s="18"/>
      <c r="N224" s="13"/>
      <c r="O224" s="13"/>
      <c r="P224" s="13"/>
      <c r="Q224" s="13"/>
      <c r="R224" s="13"/>
      <c r="S224" s="13"/>
      <c r="T224" s="13"/>
      <c r="U224" s="13"/>
      <c r="V224" s="13"/>
    </row>
    <row r="225" spans="1:22">
      <c r="A225" s="17"/>
      <c r="E225" s="61"/>
      <c r="F225" s="61"/>
      <c r="J225" s="20"/>
      <c r="K225" s="18"/>
      <c r="N225" s="13"/>
      <c r="O225" s="13"/>
      <c r="P225" s="13"/>
      <c r="Q225" s="13"/>
      <c r="R225" s="13"/>
      <c r="S225" s="13"/>
      <c r="T225" s="13"/>
      <c r="U225" s="13"/>
      <c r="V225" s="13"/>
    </row>
    <row r="226" spans="1:22">
      <c r="A226" s="17"/>
      <c r="E226" s="61"/>
      <c r="F226" s="61"/>
      <c r="J226" s="20"/>
      <c r="K226" s="18"/>
      <c r="N226" s="13"/>
      <c r="O226" s="13"/>
      <c r="P226" s="13"/>
      <c r="Q226" s="13"/>
      <c r="R226" s="13"/>
      <c r="S226" s="13"/>
      <c r="T226" s="13"/>
      <c r="U226" s="13"/>
      <c r="V226" s="13"/>
    </row>
    <row r="227" spans="1:22">
      <c r="A227" s="17"/>
      <c r="E227" s="61"/>
      <c r="F227" s="61"/>
      <c r="J227" s="20"/>
      <c r="K227" s="18"/>
      <c r="N227" s="13"/>
      <c r="O227" s="13"/>
      <c r="P227" s="13"/>
      <c r="Q227" s="13"/>
      <c r="R227" s="13"/>
      <c r="S227" s="13"/>
      <c r="T227" s="13"/>
      <c r="U227" s="13"/>
      <c r="V227" s="13"/>
    </row>
    <row r="228" spans="1:22">
      <c r="A228" s="17"/>
      <c r="E228" s="61"/>
      <c r="F228" s="61"/>
      <c r="J228" s="23"/>
      <c r="K228" s="18"/>
      <c r="N228" s="13"/>
      <c r="O228" s="13"/>
      <c r="P228" s="13"/>
      <c r="Q228" s="13"/>
      <c r="R228" s="13"/>
      <c r="S228" s="13"/>
      <c r="T228" s="13"/>
      <c r="U228" s="13"/>
      <c r="V228" s="13"/>
    </row>
    <row r="229" spans="1:22">
      <c r="A229" s="17"/>
      <c r="E229" s="61"/>
      <c r="F229" s="61"/>
      <c r="J229" s="20"/>
      <c r="K229" s="18"/>
      <c r="N229" s="13"/>
      <c r="O229" s="13"/>
      <c r="P229" s="13"/>
      <c r="Q229" s="13"/>
      <c r="R229" s="13"/>
      <c r="S229" s="13"/>
      <c r="T229" s="13"/>
      <c r="U229" s="13"/>
      <c r="V229" s="13"/>
    </row>
    <row r="230" spans="1:22">
      <c r="A230" s="17"/>
      <c r="E230" s="61"/>
      <c r="F230" s="61"/>
      <c r="J230" s="20"/>
      <c r="K230" s="18"/>
      <c r="N230" s="13"/>
      <c r="O230" s="13"/>
      <c r="P230" s="13"/>
      <c r="Q230" s="13"/>
      <c r="R230" s="13"/>
      <c r="S230" s="13"/>
      <c r="T230" s="13"/>
      <c r="U230" s="13"/>
      <c r="V230" s="13"/>
    </row>
    <row r="231" spans="1:22">
      <c r="A231" s="17"/>
      <c r="E231" s="61"/>
      <c r="F231" s="61"/>
      <c r="J231" s="20"/>
      <c r="K231" s="18"/>
      <c r="N231" s="13"/>
      <c r="O231" s="13"/>
      <c r="P231" s="13"/>
      <c r="Q231" s="13"/>
      <c r="R231" s="13"/>
      <c r="S231" s="13"/>
      <c r="T231" s="13"/>
      <c r="U231" s="13"/>
      <c r="V231" s="13"/>
    </row>
    <row r="232" spans="1:22">
      <c r="A232" s="17"/>
      <c r="E232" s="61"/>
      <c r="F232" s="61"/>
      <c r="J232" s="20"/>
      <c r="K232" s="18"/>
      <c r="N232" s="13"/>
      <c r="O232" s="13"/>
      <c r="P232" s="13"/>
      <c r="Q232" s="13"/>
      <c r="R232" s="13"/>
      <c r="S232" s="13"/>
      <c r="T232" s="13"/>
      <c r="U232" s="13"/>
      <c r="V232" s="13"/>
    </row>
    <row r="233" spans="1:22">
      <c r="A233" s="17"/>
      <c r="E233" s="61"/>
      <c r="F233" s="61"/>
      <c r="J233" s="23"/>
      <c r="K233" s="18"/>
      <c r="N233" s="13"/>
      <c r="O233" s="13"/>
      <c r="P233" s="13"/>
      <c r="Q233" s="13"/>
      <c r="R233" s="13"/>
      <c r="S233" s="13"/>
      <c r="T233" s="13"/>
      <c r="U233" s="13"/>
      <c r="V233" s="13"/>
    </row>
    <row r="234" spans="1:22">
      <c r="A234" s="17"/>
      <c r="E234" s="61"/>
      <c r="F234" s="61"/>
      <c r="J234" s="3"/>
      <c r="K234" s="18"/>
      <c r="N234" s="13"/>
      <c r="O234" s="13"/>
      <c r="P234" s="13"/>
      <c r="Q234" s="13"/>
      <c r="R234" s="13"/>
      <c r="S234" s="13"/>
      <c r="T234" s="13"/>
      <c r="U234" s="13"/>
      <c r="V234" s="13"/>
    </row>
    <row r="235" spans="1:22">
      <c r="A235" s="17"/>
      <c r="E235" s="61"/>
      <c r="F235" s="61"/>
      <c r="J235" s="21"/>
      <c r="K235" s="18"/>
      <c r="N235" s="13"/>
      <c r="O235" s="13"/>
      <c r="P235" s="13"/>
      <c r="Q235" s="13"/>
      <c r="R235" s="13"/>
      <c r="S235" s="13"/>
      <c r="T235" s="13"/>
      <c r="U235" s="13"/>
      <c r="V235" s="13"/>
    </row>
    <row r="236" spans="1:22">
      <c r="A236" s="17"/>
      <c r="E236" s="61"/>
      <c r="F236" s="61"/>
      <c r="J236" s="21"/>
      <c r="K236" s="18"/>
      <c r="N236" s="13"/>
      <c r="O236" s="13"/>
      <c r="P236" s="13"/>
      <c r="Q236" s="13"/>
      <c r="R236" s="13"/>
      <c r="S236" s="13"/>
      <c r="T236" s="13"/>
      <c r="U236" s="13"/>
      <c r="V236" s="13"/>
    </row>
    <row r="237" spans="1:22">
      <c r="A237" s="17"/>
      <c r="E237" s="61"/>
      <c r="F237" s="61"/>
      <c r="J237" s="20"/>
      <c r="K237" s="18"/>
      <c r="N237" s="13"/>
      <c r="O237" s="13"/>
      <c r="P237" s="13"/>
      <c r="Q237" s="13"/>
      <c r="R237" s="13"/>
      <c r="S237" s="13"/>
      <c r="T237" s="13"/>
      <c r="U237" s="13"/>
      <c r="V237" s="13"/>
    </row>
    <row r="238" spans="1:22">
      <c r="A238" s="17"/>
      <c r="E238" s="61"/>
      <c r="F238" s="61"/>
      <c r="J238" s="20"/>
      <c r="K238" s="18"/>
      <c r="N238" s="13"/>
      <c r="O238" s="13"/>
      <c r="P238" s="13"/>
      <c r="Q238" s="13"/>
      <c r="R238" s="13"/>
      <c r="S238" s="13"/>
      <c r="T238" s="13"/>
      <c r="U238" s="13"/>
      <c r="V238" s="13"/>
    </row>
    <row r="239" spans="1:22">
      <c r="A239" s="17"/>
      <c r="E239" s="61"/>
      <c r="F239" s="61"/>
      <c r="J239" s="20"/>
      <c r="K239" s="18"/>
      <c r="N239" s="13"/>
      <c r="O239" s="13"/>
      <c r="P239" s="13"/>
      <c r="Q239" s="13"/>
      <c r="R239" s="13"/>
      <c r="S239" s="13"/>
      <c r="T239" s="13"/>
      <c r="U239" s="13"/>
      <c r="V239" s="13"/>
    </row>
    <row r="240" spans="1:22">
      <c r="A240" s="17"/>
      <c r="E240" s="61"/>
      <c r="F240" s="61"/>
      <c r="J240" s="20"/>
      <c r="K240" s="18"/>
      <c r="N240" s="13"/>
      <c r="O240" s="13"/>
      <c r="P240" s="13"/>
      <c r="Q240" s="13"/>
      <c r="R240" s="13"/>
      <c r="S240" s="13"/>
      <c r="T240" s="13"/>
      <c r="U240" s="13"/>
      <c r="V240" s="13"/>
    </row>
    <row r="241" spans="1:22">
      <c r="A241" s="17"/>
      <c r="E241" s="61"/>
      <c r="F241" s="61"/>
      <c r="J241" s="20"/>
      <c r="K241" s="18"/>
      <c r="N241" s="13"/>
      <c r="O241" s="13"/>
      <c r="P241" s="13"/>
      <c r="Q241" s="13"/>
      <c r="R241" s="13"/>
      <c r="S241" s="13"/>
      <c r="T241" s="13"/>
      <c r="U241" s="13"/>
      <c r="V241" s="13"/>
    </row>
    <row r="242" spans="1:22">
      <c r="A242" s="17"/>
      <c r="E242" s="61"/>
      <c r="F242" s="61"/>
      <c r="J242" s="20"/>
      <c r="K242" s="18"/>
      <c r="N242" s="13"/>
      <c r="O242" s="13"/>
      <c r="P242" s="13"/>
      <c r="Q242" s="13"/>
      <c r="R242" s="13"/>
      <c r="S242" s="13"/>
      <c r="T242" s="13"/>
      <c r="U242" s="13"/>
      <c r="V242" s="13"/>
    </row>
    <row r="243" spans="1:22">
      <c r="A243" s="17"/>
      <c r="E243" s="61"/>
      <c r="F243" s="61"/>
      <c r="J243" s="3"/>
      <c r="K243" s="18"/>
      <c r="N243" s="13"/>
      <c r="O243" s="13"/>
      <c r="P243" s="13"/>
      <c r="Q243" s="13"/>
      <c r="R243" s="13"/>
      <c r="S243" s="13"/>
      <c r="T243" s="13"/>
      <c r="U243" s="13"/>
      <c r="V243" s="13"/>
    </row>
    <row r="244" spans="1:22">
      <c r="A244" s="17"/>
      <c r="E244" s="61"/>
      <c r="F244" s="61"/>
      <c r="J244" s="20"/>
      <c r="K244" s="18"/>
      <c r="N244" s="13"/>
      <c r="O244" s="13"/>
      <c r="P244" s="13"/>
      <c r="Q244" s="13"/>
      <c r="R244" s="13"/>
      <c r="S244" s="13"/>
      <c r="T244" s="13"/>
      <c r="U244" s="13"/>
      <c r="V244" s="13"/>
    </row>
    <row r="245" spans="1:22">
      <c r="A245" s="17"/>
      <c r="E245" s="61"/>
      <c r="F245" s="61"/>
      <c r="J245" s="20"/>
      <c r="K245" s="18"/>
      <c r="N245" s="13"/>
      <c r="O245" s="13"/>
      <c r="P245" s="13"/>
      <c r="Q245" s="13"/>
      <c r="R245" s="13"/>
      <c r="S245" s="13"/>
      <c r="T245" s="13"/>
      <c r="U245" s="13"/>
      <c r="V245" s="13"/>
    </row>
    <row r="246" spans="1:22">
      <c r="A246" s="17"/>
      <c r="E246" s="61"/>
      <c r="F246" s="61"/>
      <c r="J246" s="20"/>
      <c r="K246" s="18"/>
      <c r="N246" s="13"/>
      <c r="O246" s="13"/>
      <c r="P246" s="13"/>
      <c r="Q246" s="13"/>
      <c r="R246" s="13"/>
      <c r="S246" s="13"/>
      <c r="T246" s="13"/>
      <c r="U246" s="13"/>
      <c r="V246" s="13"/>
    </row>
    <row r="247" spans="1:22">
      <c r="A247" s="17"/>
      <c r="E247" s="61"/>
      <c r="F247" s="61"/>
      <c r="J247" s="20"/>
      <c r="K247" s="18"/>
      <c r="N247" s="13"/>
      <c r="O247" s="13"/>
      <c r="P247" s="13"/>
      <c r="Q247" s="13"/>
      <c r="R247" s="13"/>
      <c r="S247" s="13"/>
      <c r="T247" s="13"/>
      <c r="U247" s="13"/>
      <c r="V247" s="13"/>
    </row>
    <row r="248" spans="1:22">
      <c r="A248" s="17"/>
      <c r="E248" s="61"/>
      <c r="F248" s="61"/>
      <c r="J248" s="20"/>
      <c r="K248" s="18"/>
      <c r="N248" s="13"/>
      <c r="O248" s="13"/>
      <c r="P248" s="13"/>
      <c r="Q248" s="13"/>
      <c r="R248" s="13"/>
      <c r="S248" s="13"/>
      <c r="T248" s="13"/>
      <c r="U248" s="13"/>
      <c r="V248" s="13"/>
    </row>
    <row r="249" spans="1:22">
      <c r="A249" s="17"/>
      <c r="E249" s="61"/>
      <c r="F249" s="61"/>
      <c r="J249" s="20"/>
      <c r="K249" s="18"/>
      <c r="N249" s="13"/>
      <c r="O249" s="13"/>
      <c r="P249" s="13"/>
      <c r="Q249" s="13"/>
      <c r="R249" s="13"/>
      <c r="S249" s="13"/>
      <c r="T249" s="13"/>
      <c r="U249" s="13"/>
      <c r="V249" s="13"/>
    </row>
    <row r="250" spans="1:22">
      <c r="A250" s="17"/>
      <c r="E250" s="61"/>
      <c r="F250" s="61"/>
      <c r="J250" s="3"/>
      <c r="K250" s="18"/>
      <c r="N250" s="13"/>
      <c r="O250" s="13"/>
      <c r="P250" s="13"/>
      <c r="Q250" s="13"/>
      <c r="R250" s="13"/>
      <c r="S250" s="13"/>
      <c r="T250" s="13"/>
      <c r="U250" s="13"/>
      <c r="V250" s="13"/>
    </row>
    <row r="251" spans="1:22">
      <c r="A251" s="17"/>
      <c r="E251" s="61"/>
      <c r="F251" s="61"/>
      <c r="J251" s="20"/>
      <c r="K251" s="18"/>
      <c r="N251" s="13"/>
      <c r="O251" s="13"/>
      <c r="P251" s="13"/>
      <c r="Q251" s="13"/>
      <c r="R251" s="13"/>
      <c r="S251" s="13"/>
      <c r="T251" s="13"/>
      <c r="U251" s="13"/>
      <c r="V251" s="13"/>
    </row>
    <row r="252" spans="1:22">
      <c r="A252" s="17"/>
      <c r="E252" s="61"/>
      <c r="F252" s="61"/>
      <c r="J252" s="3"/>
      <c r="K252" s="18"/>
      <c r="N252" s="13"/>
      <c r="O252" s="13"/>
      <c r="P252" s="13"/>
      <c r="Q252" s="13"/>
      <c r="R252" s="13"/>
      <c r="S252" s="13"/>
      <c r="T252" s="13"/>
      <c r="U252" s="13"/>
      <c r="V252" s="13"/>
    </row>
    <row r="253" spans="1:22">
      <c r="A253" s="17"/>
      <c r="E253" s="61"/>
      <c r="F253" s="61"/>
      <c r="J253" s="21"/>
      <c r="N253" s="13"/>
      <c r="O253" s="13"/>
      <c r="P253" s="13"/>
      <c r="Q253" s="13"/>
      <c r="R253" s="13"/>
      <c r="S253" s="13"/>
      <c r="T253" s="13"/>
      <c r="U253" s="13"/>
      <c r="V253" s="13"/>
    </row>
    <row r="254" spans="1:22">
      <c r="A254" s="17"/>
      <c r="E254" s="61"/>
      <c r="F254" s="61"/>
      <c r="J254" s="20"/>
      <c r="N254" s="13"/>
      <c r="O254" s="13"/>
      <c r="P254" s="13"/>
      <c r="Q254" s="13"/>
      <c r="R254" s="13"/>
      <c r="S254" s="13"/>
      <c r="T254" s="13"/>
      <c r="U254" s="13"/>
      <c r="V254" s="13"/>
    </row>
    <row r="255" spans="1:22">
      <c r="A255" s="17"/>
      <c r="E255" s="61"/>
      <c r="F255" s="61"/>
      <c r="J255" s="3"/>
      <c r="N255" s="13"/>
      <c r="O255" s="13"/>
      <c r="P255" s="13"/>
      <c r="Q255" s="13"/>
      <c r="R255" s="13"/>
      <c r="S255" s="13"/>
      <c r="T255" s="13"/>
      <c r="U255" s="13"/>
      <c r="V255" s="13"/>
    </row>
    <row r="256" spans="1:22">
      <c r="A256" s="17"/>
      <c r="E256" s="61"/>
      <c r="F256" s="61"/>
      <c r="J256" s="20"/>
      <c r="N256" s="13"/>
      <c r="O256" s="13"/>
      <c r="P256" s="13"/>
      <c r="Q256" s="13"/>
      <c r="R256" s="13"/>
      <c r="S256" s="13"/>
      <c r="T256" s="13"/>
      <c r="U256" s="13"/>
      <c r="V256" s="13"/>
    </row>
    <row r="257" spans="1:22">
      <c r="A257" s="17"/>
      <c r="E257" s="61"/>
      <c r="F257" s="61"/>
      <c r="J257" s="20"/>
      <c r="N257" s="13"/>
      <c r="O257" s="13"/>
      <c r="P257" s="13"/>
      <c r="Q257" s="13"/>
      <c r="R257" s="13"/>
      <c r="S257" s="13"/>
      <c r="T257" s="13"/>
      <c r="U257" s="13"/>
      <c r="V257" s="13"/>
    </row>
    <row r="258" spans="1:22">
      <c r="A258" s="17"/>
      <c r="E258" s="61"/>
      <c r="F258" s="61"/>
      <c r="J258" s="20"/>
      <c r="N258" s="13"/>
      <c r="O258" s="13"/>
      <c r="P258" s="13"/>
      <c r="Q258" s="13"/>
      <c r="R258" s="13"/>
      <c r="S258" s="13"/>
      <c r="T258" s="13"/>
      <c r="U258" s="13"/>
      <c r="V258" s="13"/>
    </row>
    <row r="259" spans="1:22">
      <c r="A259" s="17"/>
      <c r="E259" s="61"/>
      <c r="F259" s="61"/>
      <c r="J259" s="20"/>
      <c r="N259" s="13"/>
      <c r="O259" s="13"/>
      <c r="P259" s="13"/>
      <c r="Q259" s="13"/>
      <c r="R259" s="13"/>
      <c r="S259" s="13"/>
      <c r="T259" s="13"/>
      <c r="U259" s="13"/>
      <c r="V259" s="13"/>
    </row>
    <row r="260" spans="1:22">
      <c r="A260" s="17"/>
      <c r="E260" s="61"/>
      <c r="F260" s="61"/>
      <c r="J260" s="20"/>
      <c r="N260" s="13"/>
      <c r="O260" s="13"/>
      <c r="P260" s="13"/>
      <c r="Q260" s="13"/>
      <c r="R260" s="13"/>
      <c r="S260" s="13"/>
      <c r="T260" s="13"/>
      <c r="U260" s="13"/>
      <c r="V260" s="13"/>
    </row>
    <row r="261" spans="1:22">
      <c r="A261" s="17"/>
      <c r="E261" s="61"/>
      <c r="F261" s="61"/>
      <c r="J261" s="20"/>
      <c r="N261" s="13"/>
      <c r="O261" s="13"/>
      <c r="P261" s="13"/>
      <c r="Q261" s="13"/>
      <c r="R261" s="13"/>
      <c r="S261" s="13"/>
      <c r="T261" s="13"/>
      <c r="U261" s="13"/>
      <c r="V261" s="13"/>
    </row>
    <row r="262" spans="1:22">
      <c r="A262" s="17"/>
      <c r="E262" s="61"/>
      <c r="F262" s="61"/>
      <c r="J262" s="20"/>
      <c r="N262" s="13"/>
      <c r="O262" s="13"/>
      <c r="P262" s="13"/>
      <c r="Q262" s="13"/>
      <c r="R262" s="13"/>
      <c r="S262" s="13"/>
      <c r="T262" s="13"/>
      <c r="U262" s="13"/>
      <c r="V262" s="13"/>
    </row>
    <row r="263" spans="1:22">
      <c r="A263" s="17"/>
      <c r="E263" s="61"/>
      <c r="F263" s="61"/>
      <c r="J263" s="20"/>
      <c r="N263" s="13"/>
      <c r="O263" s="13"/>
      <c r="P263" s="13"/>
      <c r="Q263" s="13"/>
      <c r="R263" s="13"/>
      <c r="S263" s="13"/>
      <c r="T263" s="13"/>
      <c r="U263" s="13"/>
      <c r="V263" s="13"/>
    </row>
    <row r="264" spans="1:22">
      <c r="A264" s="17"/>
      <c r="E264" s="61"/>
      <c r="F264" s="61"/>
      <c r="J264" s="20"/>
      <c r="N264" s="13"/>
      <c r="O264" s="13"/>
      <c r="P264" s="13"/>
      <c r="Q264" s="13"/>
      <c r="R264" s="13"/>
      <c r="S264" s="13"/>
      <c r="T264" s="13"/>
      <c r="U264" s="13"/>
      <c r="V264" s="13"/>
    </row>
    <row r="265" spans="1:22">
      <c r="A265" s="17"/>
      <c r="E265" s="61"/>
      <c r="F265" s="61"/>
      <c r="J265" s="21"/>
      <c r="N265" s="13"/>
      <c r="O265" s="13"/>
      <c r="P265" s="13"/>
      <c r="Q265" s="13"/>
      <c r="R265" s="13"/>
      <c r="S265" s="13"/>
      <c r="T265" s="13"/>
      <c r="U265" s="13"/>
      <c r="V265" s="13"/>
    </row>
    <row r="266" spans="1:22">
      <c r="A266" s="17"/>
      <c r="E266" s="61"/>
      <c r="F266" s="61"/>
      <c r="J266" s="3"/>
      <c r="N266" s="13"/>
      <c r="O266" s="13"/>
      <c r="P266" s="13"/>
      <c r="Q266" s="13"/>
      <c r="R266" s="13"/>
      <c r="S266" s="13"/>
      <c r="T266" s="13"/>
      <c r="U266" s="13"/>
      <c r="V266" s="13"/>
    </row>
    <row r="267" spans="1:22">
      <c r="A267" s="17"/>
      <c r="E267" s="61"/>
      <c r="F267" s="61"/>
      <c r="J267" s="3"/>
      <c r="N267" s="13"/>
      <c r="O267" s="13"/>
      <c r="P267" s="13"/>
      <c r="Q267" s="13"/>
      <c r="R267" s="13"/>
      <c r="S267" s="13"/>
      <c r="T267" s="13"/>
      <c r="U267" s="13"/>
      <c r="V267" s="13"/>
    </row>
    <row r="268" spans="1:22">
      <c r="A268" s="17"/>
      <c r="E268" s="61"/>
      <c r="F268" s="61"/>
      <c r="J268" s="20"/>
      <c r="N268" s="13"/>
      <c r="O268" s="13"/>
      <c r="P268" s="13"/>
      <c r="Q268" s="13"/>
      <c r="R268" s="13"/>
      <c r="S268" s="13"/>
      <c r="T268" s="13"/>
      <c r="U268" s="13"/>
      <c r="V268" s="13"/>
    </row>
    <row r="269" spans="1:22">
      <c r="A269" s="17"/>
      <c r="E269" s="61"/>
      <c r="F269" s="61"/>
      <c r="J269" s="21"/>
      <c r="N269" s="13"/>
      <c r="O269" s="13"/>
      <c r="P269" s="13"/>
      <c r="Q269" s="13"/>
      <c r="R269" s="13"/>
      <c r="S269" s="13"/>
      <c r="T269" s="13"/>
      <c r="U269" s="13"/>
      <c r="V269" s="13"/>
    </row>
    <row r="270" spans="1:22">
      <c r="A270" s="17"/>
      <c r="E270" s="61"/>
      <c r="F270" s="61"/>
      <c r="J270" s="3"/>
      <c r="N270" s="13"/>
      <c r="O270" s="13"/>
      <c r="P270" s="13"/>
      <c r="Q270" s="13"/>
      <c r="R270" s="13"/>
      <c r="S270" s="13"/>
      <c r="T270" s="13"/>
      <c r="U270" s="13"/>
      <c r="V270" s="13"/>
    </row>
    <row r="271" spans="1:22">
      <c r="A271" s="17"/>
      <c r="E271" s="61"/>
      <c r="F271" s="61"/>
      <c r="J271" s="20"/>
      <c r="N271" s="13"/>
      <c r="O271" s="13"/>
      <c r="P271" s="13"/>
      <c r="Q271" s="13"/>
      <c r="R271" s="13"/>
      <c r="S271" s="13"/>
      <c r="T271" s="13"/>
      <c r="U271" s="13"/>
      <c r="V271" s="13"/>
    </row>
    <row r="272" spans="1:22">
      <c r="A272" s="17"/>
      <c r="E272" s="61"/>
      <c r="F272" s="61"/>
      <c r="J272" s="20"/>
      <c r="N272" s="13"/>
      <c r="O272" s="13"/>
      <c r="P272" s="13"/>
      <c r="Q272" s="13"/>
      <c r="R272" s="13"/>
      <c r="S272" s="13"/>
      <c r="T272" s="13"/>
      <c r="U272" s="13"/>
      <c r="V272" s="13"/>
    </row>
    <row r="273" spans="1:22">
      <c r="A273" s="17"/>
      <c r="E273" s="61"/>
      <c r="F273" s="61"/>
      <c r="J273" s="21"/>
      <c r="N273" s="13"/>
      <c r="O273" s="13"/>
      <c r="P273" s="13"/>
      <c r="Q273" s="13"/>
      <c r="R273" s="13"/>
      <c r="S273" s="13"/>
      <c r="T273" s="13"/>
      <c r="U273" s="13"/>
      <c r="V273" s="13"/>
    </row>
    <row r="274" spans="1:22">
      <c r="A274" s="17"/>
      <c r="E274" s="61"/>
      <c r="F274" s="61"/>
      <c r="J274" s="20"/>
      <c r="N274" s="13"/>
      <c r="O274" s="13"/>
      <c r="P274" s="13"/>
      <c r="Q274" s="13"/>
      <c r="R274" s="13"/>
      <c r="S274" s="13"/>
      <c r="T274" s="13"/>
      <c r="U274" s="13"/>
      <c r="V274" s="13"/>
    </row>
    <row r="275" spans="1:22">
      <c r="A275" s="17"/>
      <c r="J275" s="20"/>
      <c r="N275" s="13"/>
      <c r="O275" s="13"/>
      <c r="P275" s="13"/>
      <c r="Q275" s="13"/>
      <c r="R275" s="13"/>
      <c r="S275" s="13"/>
      <c r="T275" s="13"/>
      <c r="U275" s="13"/>
      <c r="V275" s="13"/>
    </row>
    <row r="276" spans="1:22">
      <c r="A276" s="17"/>
      <c r="J276" s="20"/>
      <c r="N276" s="13"/>
      <c r="O276" s="13"/>
      <c r="P276" s="13"/>
      <c r="Q276" s="13"/>
      <c r="R276" s="13"/>
      <c r="S276" s="13"/>
      <c r="T276" s="13"/>
      <c r="U276" s="13"/>
      <c r="V276" s="13"/>
    </row>
    <row r="277" spans="1:22">
      <c r="A277" s="17"/>
      <c r="J277" s="3"/>
      <c r="N277" s="13"/>
      <c r="O277" s="13"/>
      <c r="P277" s="13"/>
      <c r="Q277" s="13"/>
      <c r="R277" s="13"/>
      <c r="S277" s="13"/>
      <c r="T277" s="13"/>
      <c r="U277" s="13"/>
      <c r="V277" s="13"/>
    </row>
    <row r="278" spans="1:22">
      <c r="A278" s="17"/>
      <c r="J278" s="20"/>
      <c r="N278" s="13"/>
      <c r="O278" s="13"/>
      <c r="P278" s="13"/>
      <c r="Q278" s="13"/>
      <c r="R278" s="13"/>
      <c r="S278" s="13"/>
      <c r="T278" s="13"/>
      <c r="U278" s="13"/>
      <c r="V278" s="13"/>
    </row>
    <row r="279" spans="1:22">
      <c r="A279" s="17"/>
      <c r="J279" s="20"/>
      <c r="N279" s="13"/>
      <c r="O279" s="13"/>
      <c r="P279" s="13"/>
      <c r="Q279" s="13"/>
      <c r="R279" s="13"/>
      <c r="S279" s="13"/>
      <c r="T279" s="13"/>
      <c r="U279" s="13"/>
      <c r="V279" s="13"/>
    </row>
    <row r="280" spans="1:22">
      <c r="A280" s="17"/>
      <c r="J280" s="20"/>
      <c r="N280" s="13"/>
      <c r="O280" s="13"/>
      <c r="P280" s="13"/>
      <c r="Q280" s="13"/>
      <c r="R280" s="13"/>
      <c r="S280" s="13"/>
      <c r="T280" s="13"/>
      <c r="U280" s="13"/>
      <c r="V280" s="13"/>
    </row>
    <row r="281" spans="1:22">
      <c r="A281" s="17"/>
      <c r="J281" s="20"/>
      <c r="N281" s="13"/>
      <c r="O281" s="13"/>
      <c r="P281" s="13"/>
      <c r="Q281" s="13"/>
      <c r="R281" s="13"/>
      <c r="S281" s="13"/>
      <c r="T281" s="13"/>
      <c r="U281" s="13"/>
      <c r="V281" s="13"/>
    </row>
    <row r="282" spans="1:22">
      <c r="A282" s="17"/>
      <c r="J282" s="20"/>
      <c r="N282" s="13"/>
      <c r="O282" s="13"/>
      <c r="P282" s="13"/>
      <c r="Q282" s="13"/>
      <c r="R282" s="13"/>
      <c r="S282" s="13"/>
      <c r="T282" s="13"/>
      <c r="U282" s="13"/>
      <c r="V282" s="13"/>
    </row>
    <row r="283" spans="1:22">
      <c r="A283" s="17"/>
      <c r="J283" s="20"/>
      <c r="N283" s="13"/>
      <c r="O283" s="13"/>
      <c r="P283" s="13"/>
      <c r="Q283" s="13"/>
      <c r="R283" s="13"/>
      <c r="S283" s="13"/>
      <c r="T283" s="13"/>
      <c r="U283" s="13"/>
      <c r="V283" s="13"/>
    </row>
    <row r="284" spans="1:22">
      <c r="A284" s="17"/>
      <c r="J284" s="20"/>
      <c r="N284" s="13"/>
      <c r="O284" s="13"/>
      <c r="P284" s="13"/>
      <c r="Q284" s="13"/>
      <c r="R284" s="13"/>
      <c r="S284" s="13"/>
      <c r="T284" s="13"/>
      <c r="U284" s="13"/>
      <c r="V284" s="13"/>
    </row>
    <row r="285" spans="1:22">
      <c r="A285" s="17"/>
      <c r="J285" s="3"/>
      <c r="N285" s="13"/>
      <c r="O285" s="13"/>
      <c r="P285" s="13"/>
      <c r="Q285" s="13"/>
      <c r="R285" s="13"/>
      <c r="S285" s="13"/>
      <c r="T285" s="13"/>
      <c r="U285" s="13"/>
      <c r="V285" s="13"/>
    </row>
    <row r="286" spans="1:22">
      <c r="A286" s="17"/>
      <c r="J286" s="3"/>
      <c r="N286" s="13"/>
      <c r="O286" s="13"/>
      <c r="P286" s="13"/>
      <c r="Q286" s="13"/>
      <c r="R286" s="13"/>
      <c r="S286" s="13"/>
      <c r="T286" s="13"/>
      <c r="U286" s="13"/>
      <c r="V286" s="13"/>
    </row>
    <row r="287" spans="1:22">
      <c r="J287" s="3"/>
      <c r="N287" s="13"/>
      <c r="O287" s="13"/>
      <c r="P287" s="13"/>
      <c r="Q287" s="13"/>
      <c r="R287" s="13"/>
      <c r="S287" s="13"/>
      <c r="T287" s="13"/>
      <c r="U287" s="13"/>
      <c r="V287" s="13"/>
    </row>
    <row r="288" spans="1:22">
      <c r="J288" s="3"/>
      <c r="N288" s="13"/>
      <c r="O288" s="13"/>
      <c r="P288" s="13"/>
      <c r="Q288" s="13"/>
      <c r="R288" s="13"/>
      <c r="S288" s="13"/>
      <c r="T288" s="13"/>
      <c r="U288" s="13"/>
      <c r="V288" s="13"/>
    </row>
    <row r="289" spans="10:22">
      <c r="J289" s="3"/>
      <c r="N289" s="13"/>
      <c r="O289" s="13"/>
      <c r="P289" s="13"/>
      <c r="Q289" s="13"/>
      <c r="R289" s="13"/>
      <c r="S289" s="13"/>
      <c r="T289" s="13"/>
      <c r="U289" s="13"/>
      <c r="V289" s="13"/>
    </row>
    <row r="290" spans="10:22">
      <c r="J290" s="3"/>
      <c r="N290" s="13"/>
      <c r="O290" s="13"/>
      <c r="P290" s="13"/>
      <c r="Q290" s="13"/>
      <c r="R290" s="13"/>
      <c r="S290" s="13"/>
      <c r="T290" s="13"/>
      <c r="U290" s="13"/>
      <c r="V290" s="13"/>
    </row>
    <row r="291" spans="10:22">
      <c r="J291" s="3"/>
      <c r="N291" s="13"/>
      <c r="O291" s="13"/>
      <c r="P291" s="13"/>
      <c r="Q291" s="13"/>
      <c r="R291" s="13"/>
      <c r="S291" s="13"/>
      <c r="T291" s="13"/>
      <c r="U291" s="13"/>
      <c r="V291" s="13"/>
    </row>
    <row r="292" spans="10:22">
      <c r="J292" s="3"/>
      <c r="N292" s="13"/>
      <c r="O292" s="13"/>
      <c r="P292" s="13"/>
      <c r="Q292" s="13"/>
      <c r="R292" s="13"/>
      <c r="S292" s="13"/>
      <c r="T292" s="13"/>
      <c r="U292" s="13"/>
      <c r="V292" s="13"/>
    </row>
    <row r="293" spans="10:22">
      <c r="J293" s="3"/>
      <c r="N293" s="13"/>
      <c r="O293" s="13"/>
      <c r="P293" s="13"/>
      <c r="Q293" s="13"/>
      <c r="R293" s="13"/>
      <c r="S293" s="13"/>
      <c r="T293" s="13"/>
      <c r="U293" s="13"/>
      <c r="V293" s="13"/>
    </row>
    <row r="294" spans="10:22">
      <c r="J294" s="3"/>
      <c r="N294" s="13"/>
      <c r="O294" s="13"/>
      <c r="P294" s="13"/>
      <c r="Q294" s="13"/>
      <c r="R294" s="13"/>
      <c r="S294" s="13"/>
      <c r="T294" s="13"/>
      <c r="U294" s="13"/>
      <c r="V294" s="13"/>
    </row>
    <row r="295" spans="10:22">
      <c r="J295" s="3"/>
      <c r="N295" s="13"/>
      <c r="O295" s="13"/>
      <c r="P295" s="13"/>
      <c r="Q295" s="13"/>
      <c r="R295" s="13"/>
      <c r="S295" s="13"/>
      <c r="T295" s="13"/>
      <c r="U295" s="13"/>
      <c r="V295" s="13"/>
    </row>
    <row r="296" spans="10:22">
      <c r="J296" s="3"/>
      <c r="N296" s="13"/>
      <c r="O296" s="13"/>
      <c r="P296" s="13"/>
      <c r="Q296" s="13"/>
      <c r="R296" s="13"/>
      <c r="S296" s="13"/>
      <c r="T296" s="13"/>
      <c r="U296" s="13"/>
      <c r="V296" s="13"/>
    </row>
    <row r="297" spans="10:22">
      <c r="J297" s="3"/>
      <c r="N297" s="13"/>
      <c r="O297" s="13"/>
      <c r="P297" s="13"/>
      <c r="Q297" s="13"/>
      <c r="R297" s="13"/>
      <c r="S297" s="13"/>
      <c r="T297" s="13"/>
      <c r="U297" s="13"/>
      <c r="V297" s="13"/>
    </row>
    <row r="298" spans="10:22">
      <c r="J298" s="3"/>
      <c r="N298" s="13"/>
      <c r="O298" s="13"/>
      <c r="P298" s="13"/>
      <c r="Q298" s="13"/>
      <c r="R298" s="13"/>
      <c r="S298" s="13"/>
      <c r="T298" s="13"/>
      <c r="U298" s="13"/>
      <c r="V298" s="13"/>
    </row>
    <row r="299" spans="10:22">
      <c r="J299" s="3"/>
      <c r="N299" s="13"/>
      <c r="O299" s="13"/>
      <c r="P299" s="13"/>
      <c r="Q299" s="13"/>
      <c r="R299" s="13"/>
      <c r="S299" s="13"/>
      <c r="T299" s="13"/>
      <c r="U299" s="13"/>
      <c r="V299" s="13"/>
    </row>
    <row r="300" spans="10:22">
      <c r="J300" s="3"/>
      <c r="N300" s="13"/>
      <c r="O300" s="13"/>
      <c r="P300" s="13"/>
      <c r="Q300" s="13"/>
      <c r="R300" s="13"/>
      <c r="S300" s="13"/>
      <c r="T300" s="13"/>
      <c r="U300" s="13"/>
      <c r="V300" s="13"/>
    </row>
    <row r="301" spans="10:22">
      <c r="J301" s="3"/>
      <c r="N301" s="13"/>
      <c r="O301" s="13"/>
      <c r="P301" s="13"/>
      <c r="Q301" s="13"/>
      <c r="R301" s="13"/>
      <c r="S301" s="13"/>
      <c r="T301" s="13"/>
      <c r="U301" s="13"/>
      <c r="V301" s="13"/>
    </row>
    <row r="302" spans="10:22">
      <c r="J302" s="3"/>
      <c r="N302" s="13"/>
      <c r="O302" s="13"/>
      <c r="P302" s="13"/>
      <c r="Q302" s="13"/>
      <c r="R302" s="13"/>
      <c r="S302" s="13"/>
      <c r="T302" s="13"/>
      <c r="U302" s="13"/>
      <c r="V302" s="13"/>
    </row>
    <row r="303" spans="10:22">
      <c r="J303" s="3"/>
      <c r="N303" s="13"/>
      <c r="O303" s="13"/>
      <c r="P303" s="13"/>
      <c r="Q303" s="13"/>
      <c r="R303" s="13"/>
      <c r="S303" s="13"/>
      <c r="T303" s="13"/>
      <c r="U303" s="13"/>
      <c r="V303" s="13"/>
    </row>
    <row r="304" spans="10:22">
      <c r="J304" s="3"/>
      <c r="N304" s="13"/>
      <c r="O304" s="13"/>
      <c r="P304" s="13"/>
      <c r="Q304" s="13"/>
      <c r="R304" s="13"/>
      <c r="S304" s="13"/>
      <c r="T304" s="13"/>
      <c r="U304" s="13"/>
      <c r="V304" s="13"/>
    </row>
    <row r="305" spans="10:22">
      <c r="J305" s="3"/>
      <c r="N305" s="13"/>
      <c r="O305" s="13"/>
      <c r="P305" s="13"/>
      <c r="Q305" s="13"/>
      <c r="R305" s="13"/>
      <c r="S305" s="13"/>
      <c r="T305" s="13"/>
      <c r="U305" s="13"/>
      <c r="V305" s="13"/>
    </row>
    <row r="306" spans="10:22">
      <c r="J306" s="3"/>
      <c r="N306" s="13"/>
      <c r="O306" s="13"/>
      <c r="P306" s="13"/>
      <c r="Q306" s="13"/>
      <c r="R306" s="13"/>
      <c r="S306" s="13"/>
      <c r="T306" s="13"/>
      <c r="U306" s="13"/>
      <c r="V306" s="13"/>
    </row>
    <row r="307" spans="10:22">
      <c r="J307" s="3"/>
      <c r="N307" s="13"/>
      <c r="O307" s="13"/>
      <c r="P307" s="13"/>
      <c r="Q307" s="13"/>
      <c r="R307" s="13"/>
      <c r="S307" s="13"/>
      <c r="T307" s="13"/>
      <c r="U307" s="13"/>
      <c r="V307" s="13"/>
    </row>
    <row r="308" spans="10:22">
      <c r="J308" s="3"/>
      <c r="N308" s="13"/>
      <c r="O308" s="13"/>
      <c r="P308" s="13"/>
      <c r="Q308" s="13"/>
      <c r="R308" s="13"/>
      <c r="S308" s="13"/>
      <c r="T308" s="13"/>
      <c r="U308" s="13"/>
      <c r="V308" s="13"/>
    </row>
    <row r="309" spans="10:22">
      <c r="J309" s="3"/>
      <c r="N309" s="13"/>
      <c r="O309" s="13"/>
      <c r="P309" s="13"/>
      <c r="Q309" s="13"/>
      <c r="R309" s="13"/>
      <c r="S309" s="13"/>
      <c r="T309" s="13"/>
      <c r="U309" s="13"/>
      <c r="V309" s="13"/>
    </row>
    <row r="310" spans="10:22">
      <c r="J310" s="3"/>
      <c r="N310" s="13"/>
      <c r="O310" s="13"/>
      <c r="P310" s="13"/>
      <c r="Q310" s="13"/>
      <c r="R310" s="13"/>
      <c r="S310" s="13"/>
      <c r="T310" s="13"/>
      <c r="U310" s="13"/>
      <c r="V310" s="13"/>
    </row>
    <row r="311" spans="10:22">
      <c r="J311" s="3"/>
      <c r="N311" s="13"/>
      <c r="O311" s="13"/>
      <c r="P311" s="13"/>
      <c r="Q311" s="13"/>
      <c r="R311" s="13"/>
      <c r="S311" s="13"/>
      <c r="T311" s="13"/>
      <c r="U311" s="13"/>
      <c r="V311" s="13"/>
    </row>
    <row r="312" spans="10:22">
      <c r="J312" s="3"/>
      <c r="N312" s="13"/>
      <c r="O312" s="13"/>
      <c r="P312" s="13"/>
      <c r="Q312" s="13"/>
      <c r="R312" s="13"/>
      <c r="S312" s="13"/>
      <c r="T312" s="13"/>
      <c r="U312" s="13"/>
      <c r="V312" s="13"/>
    </row>
    <row r="313" spans="10:22">
      <c r="J313" s="3"/>
      <c r="N313" s="13"/>
      <c r="O313" s="13"/>
      <c r="P313" s="13"/>
      <c r="Q313" s="13"/>
      <c r="R313" s="13"/>
      <c r="S313" s="13"/>
      <c r="T313" s="13"/>
      <c r="U313" s="13"/>
      <c r="V313" s="13"/>
    </row>
    <row r="314" spans="10:22">
      <c r="J314" s="3"/>
      <c r="N314" s="13"/>
      <c r="O314" s="13"/>
      <c r="P314" s="13"/>
      <c r="Q314" s="13"/>
      <c r="R314" s="13"/>
      <c r="S314" s="13"/>
      <c r="T314" s="13"/>
      <c r="U314" s="13"/>
      <c r="V314" s="13"/>
    </row>
    <row r="315" spans="10:22">
      <c r="J315" s="3"/>
      <c r="N315" s="13"/>
      <c r="O315" s="13"/>
      <c r="P315" s="13"/>
      <c r="Q315" s="13"/>
      <c r="R315" s="13"/>
      <c r="S315" s="13"/>
      <c r="T315" s="13"/>
      <c r="U315" s="13"/>
      <c r="V315" s="13"/>
    </row>
    <row r="316" spans="10:22">
      <c r="J316" s="3"/>
    </row>
    <row r="317" spans="10:22">
      <c r="J317" s="3"/>
    </row>
    <row r="318" spans="10:22">
      <c r="J318" s="3"/>
    </row>
    <row r="319" spans="10:22">
      <c r="J319" s="3"/>
    </row>
    <row r="320" spans="10:22">
      <c r="J320" s="3"/>
    </row>
    <row r="321" spans="10:10">
      <c r="J321" s="3"/>
    </row>
    <row r="322" spans="10:10">
      <c r="J322" s="3"/>
    </row>
    <row r="323" spans="10:10">
      <c r="J323" s="3"/>
    </row>
    <row r="324" spans="10:10">
      <c r="J324" s="3"/>
    </row>
    <row r="325" spans="10:10">
      <c r="J325" s="3"/>
    </row>
    <row r="326" spans="10:10">
      <c r="J326" s="3"/>
    </row>
  </sheetData>
  <customSheetViews>
    <customSheetView guid="{D9E8CA5F-58A2-4A95-A4A7-944006FA0379}" scale="85">
      <selection activeCell="L22" sqref="L22"/>
      <pageMargins left="0.7" right="0.7" top="0.75" bottom="0.75" header="0.3" footer="0.3"/>
      <pageSetup paperSize="9" orientation="portrait" r:id="rId1"/>
    </customSheetView>
  </customSheetViews>
  <mergeCells count="2">
    <mergeCell ref="K45:Q45"/>
    <mergeCell ref="L43:N43"/>
  </mergeCell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15</vt:i4>
      </vt:variant>
    </vt:vector>
  </HeadingPairs>
  <TitlesOfParts>
    <vt:vector size="20" baseType="lpstr">
      <vt:lpstr>INSTRUCCIONES ASP E IMP Y REQUI</vt:lpstr>
      <vt:lpstr>ASP, IMP Y REQUISITOS</vt:lpstr>
      <vt:lpstr>Hoja1</vt:lpstr>
      <vt:lpstr>Hoja4</vt:lpstr>
      <vt:lpstr>DATOS ASP</vt:lpstr>
      <vt:lpstr>Apoyo_y_fortalecimiento_a_la_familia</vt:lpstr>
      <vt:lpstr>'INSTRUCCIONES ASP E IMP Y REQUI'!Área_de_impresión</vt:lpstr>
      <vt:lpstr>Atencion_en_medio_diferencial</vt:lpstr>
      <vt:lpstr>Atencion_en_medio_diferencial_al_de_la_familia_de_origen</vt:lpstr>
      <vt:lpstr>Carácter</vt:lpstr>
      <vt:lpstr>Centro_de_internamiento_preventivo_CIP</vt:lpstr>
      <vt:lpstr>Centro_de_recuperacion_nutricional</vt:lpstr>
      <vt:lpstr>Centro_transitorio</vt:lpstr>
      <vt:lpstr>Centros_de_atencion_especializada_CAE</vt:lpstr>
      <vt:lpstr>Centros_de_integracion_social</vt:lpstr>
      <vt:lpstr>Extensión</vt:lpstr>
      <vt:lpstr>Frecuencia</vt:lpstr>
      <vt:lpstr>Magnitud</vt:lpstr>
      <vt:lpstr>Materno_infantil</vt:lpstr>
      <vt:lpstr>Ubicación_inicial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Santiago Lozano Ponton</dc:creator>
  <cp:lastModifiedBy>AMBIENTAL1</cp:lastModifiedBy>
  <cp:lastPrinted>2019-02-06T22:50:15Z</cp:lastPrinted>
  <dcterms:created xsi:type="dcterms:W3CDTF">2014-06-13T14:42:59Z</dcterms:created>
  <dcterms:modified xsi:type="dcterms:W3CDTF">2026-03-06T15:33:07Z</dcterms:modified>
</cp:coreProperties>
</file>